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2.bin" ContentType="application/vnd.openxmlformats-officedocument.oleObject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https://d.docs.live.net/f643f093c425a149/09 งานท้องถิ่น/01 งาน อบต.ไทรเดี่ยว/ค่าตอบแทนคณะกรรมการและผู้ควบคุมงาน/"/>
    </mc:Choice>
  </mc:AlternateContent>
  <xr:revisionPtr revIDLastSave="234" documentId="8_{E860CA03-602D-4D4E-B29D-363E88C6FB70}" xr6:coauthVersionLast="45" xr6:coauthVersionMax="45" xr10:uidLastSave="{BC5CE2E3-479B-4ABB-8B78-65CA9CA48268}"/>
  <bookViews>
    <workbookView xWindow="-108" yWindow="-108" windowWidth="23256" windowHeight="12720" xr2:uid="{00000000-000D-0000-FFFF-FFFF00000000}"/>
  </bookViews>
  <sheets>
    <sheet name="กรอกข้อมูล" sheetId="5" r:id="rId1"/>
    <sheet name="บันทึก หน+ผคง" sheetId="9" r:id="rId2"/>
    <sheet name="บัญชีสรุป หน" sheetId="10" r:id="rId3"/>
    <sheet name="บันทึก ผคง" sheetId="12" r:id="rId4"/>
    <sheet name="บัญชีสรุป ผคง" sheetId="11" r:id="rId5"/>
  </sheets>
  <definedNames>
    <definedName name="_xlnm.Print_Area" localSheetId="4">'บัญชีสรุป ผคง'!$A$1:$AI$23</definedName>
    <definedName name="_xlnm.Print_Area" localSheetId="2">'บัญชีสรุป หน'!$A$1:$AI$23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1" i="9" l="1"/>
  <c r="C6" i="9"/>
  <c r="A17" i="12" l="1"/>
  <c r="M47" i="12"/>
  <c r="A11" i="12"/>
  <c r="E66" i="12" l="1"/>
  <c r="E64" i="12"/>
  <c r="E58" i="12"/>
  <c r="E57" i="12"/>
  <c r="X36" i="12"/>
  <c r="L37" i="12" s="1"/>
  <c r="S37" i="12" s="1"/>
  <c r="F31" i="12"/>
  <c r="C8" i="12"/>
  <c r="D51" i="12" s="1"/>
  <c r="C6" i="12"/>
  <c r="T5" i="12"/>
  <c r="F4" i="12"/>
  <c r="AE22" i="10"/>
  <c r="L22" i="11"/>
  <c r="D5" i="11"/>
  <c r="E5" i="11" s="1"/>
  <c r="F5" i="11" s="1"/>
  <c r="G5" i="11" s="1"/>
  <c r="H5" i="11" s="1"/>
  <c r="I5" i="11" s="1"/>
  <c r="J5" i="11" s="1"/>
  <c r="K5" i="11" s="1"/>
  <c r="L5" i="11" s="1"/>
  <c r="M5" i="11" s="1"/>
  <c r="N5" i="11" s="1"/>
  <c r="O5" i="11" s="1"/>
  <c r="P5" i="11" s="1"/>
  <c r="Q5" i="11" s="1"/>
  <c r="R5" i="11" s="1"/>
  <c r="S5" i="11" s="1"/>
  <c r="T5" i="11" s="1"/>
  <c r="U5" i="11" s="1"/>
  <c r="V5" i="11" s="1"/>
  <c r="W5" i="11" s="1"/>
  <c r="X5" i="11" s="1"/>
  <c r="Y5" i="11" s="1"/>
  <c r="Z5" i="11" s="1"/>
  <c r="AA5" i="11" s="1"/>
  <c r="AB5" i="11" s="1"/>
  <c r="AC5" i="11" s="1"/>
  <c r="AD5" i="11" s="1"/>
  <c r="AE5" i="11" s="1"/>
  <c r="AF5" i="11" s="1"/>
  <c r="AG5" i="11" s="1"/>
  <c r="A3" i="11"/>
  <c r="A2" i="11"/>
  <c r="A3" i="10"/>
  <c r="A2" i="10"/>
  <c r="L22" i="10"/>
  <c r="A19" i="9"/>
  <c r="D5" i="10" l="1"/>
  <c r="E5" i="10" s="1"/>
  <c r="F5" i="10" s="1"/>
  <c r="G5" i="10" s="1"/>
  <c r="H5" i="10" s="1"/>
  <c r="I5" i="10" s="1"/>
  <c r="J5" i="10" s="1"/>
  <c r="K5" i="10" s="1"/>
  <c r="L5" i="10" s="1"/>
  <c r="M5" i="10" s="1"/>
  <c r="N5" i="10" s="1"/>
  <c r="O5" i="10" s="1"/>
  <c r="P5" i="10" s="1"/>
  <c r="Q5" i="10" s="1"/>
  <c r="R5" i="10" s="1"/>
  <c r="S5" i="10" s="1"/>
  <c r="T5" i="10" s="1"/>
  <c r="U5" i="10" s="1"/>
  <c r="V5" i="10" s="1"/>
  <c r="W5" i="10" s="1"/>
  <c r="X5" i="10" s="1"/>
  <c r="Y5" i="10" s="1"/>
  <c r="Z5" i="10" s="1"/>
  <c r="AA5" i="10" s="1"/>
  <c r="AB5" i="10" s="1"/>
  <c r="AC5" i="10" s="1"/>
  <c r="AD5" i="10" s="1"/>
  <c r="AE5" i="10" s="1"/>
  <c r="AF5" i="10" s="1"/>
  <c r="AG5" i="10" s="1"/>
  <c r="E77" i="9"/>
  <c r="E75" i="9"/>
  <c r="E69" i="9"/>
  <c r="E68" i="9"/>
  <c r="X41" i="9"/>
  <c r="R40" i="9"/>
  <c r="X39" i="9"/>
  <c r="R38" i="9"/>
  <c r="F33" i="9"/>
  <c r="T16" i="9"/>
  <c r="V40" i="9" s="1"/>
  <c r="G16" i="9"/>
  <c r="M60" i="9" s="1"/>
  <c r="T15" i="9"/>
  <c r="U38" i="9" s="1"/>
  <c r="G15" i="9"/>
  <c r="M57" i="9" s="1"/>
  <c r="D23" i="10" s="1"/>
  <c r="C8" i="9"/>
  <c r="D62" i="9" s="1"/>
  <c r="T5" i="9"/>
  <c r="W23" i="10" l="1"/>
  <c r="D23" i="11"/>
  <c r="G40" i="9"/>
  <c r="L42" i="9"/>
  <c r="S42" i="9" s="1"/>
  <c r="G38" i="9"/>
  <c r="T4" i="5" l="1"/>
  <c r="S4" i="5"/>
  <c r="F4" i="9" s="1"/>
</calcChain>
</file>

<file path=xl/sharedStrings.xml><?xml version="1.0" encoding="utf-8"?>
<sst xmlns="http://schemas.openxmlformats.org/spreadsheetml/2006/main" count="188" uniqueCount="95">
  <si>
    <t>วันที่</t>
  </si>
  <si>
    <t>บาท</t>
  </si>
  <si>
    <t>(ลงชื่อ)</t>
  </si>
  <si>
    <t>ผู้จ่ายเงิน</t>
  </si>
  <si>
    <t>ตำแหน่ง</t>
  </si>
  <si>
    <t>บันทึกข้อความ</t>
  </si>
  <si>
    <t>ส่วนราชการ</t>
  </si>
  <si>
    <t>ที่</t>
  </si>
  <si>
    <t>เรื่อง</t>
  </si>
  <si>
    <t>เรียน</t>
  </si>
  <si>
    <t>๑.เรื่องเดิม</t>
  </si>
  <si>
    <t>เลขคำสั่ง</t>
  </si>
  <si>
    <t>ลงวันที่</t>
  </si>
  <si>
    <t>ชื่อโครงการ</t>
  </si>
  <si>
    <t>ปริมาณงาน</t>
  </si>
  <si>
    <t>สถานที่ก่อสร้าง</t>
  </si>
  <si>
    <t>งบประมาณ</t>
  </si>
  <si>
    <t>ก่อสร้างถนนคอนกรีตเสริมเหล็ก</t>
  </si>
  <si>
    <t>กว้าง 5 ม.ยาว 105 ม. หนา 0.15 ม.</t>
  </si>
  <si>
    <t>หมู่ 1 บ้านสระหลวง ตำบลไทรเดี่ยว อำเภอคลองหาด จังหวัดสระแก้ว</t>
  </si>
  <si>
    <t>124/2563</t>
  </si>
  <si>
    <t>13 กรกฎาคม 2563</t>
  </si>
  <si>
    <t>นายธราเทพ  ทองเบ้า</t>
  </si>
  <si>
    <t>ผู้อำนวยการกองช่าง</t>
  </si>
  <si>
    <t>นายนิธิพันธ์ ประเสริฐศรี</t>
  </si>
  <si>
    <t>นายช่างโยธาชำนาญงาน</t>
  </si>
  <si>
    <t>๒.ข้อเท็จจริง</t>
  </si>
  <si>
    <t>๓.ข้อระเบียบ กฎหมาย</t>
  </si>
  <si>
    <t>๓.๑ พระราชบัญญัติการจัดซื้อจัดจ้างและการบริหารพัสดุภาครัฐ พ.ศ. ๒๕๖๐</t>
  </si>
  <si>
    <t>การเบิกจ่ายค่าตอบแทนบุคคลหรือคณะกรรมการ</t>
  </si>
  <si>
    <t xml:space="preserve">                           มาตรา ๖๑ ในการจัดซื้อจัดจ้างพัสดุแต่ละครั้ง ให้ผู้มีอำนาจแต่งตั้งผู้รับผิดชอบการจัดซื้อจัดจ้างนั้นซึ่งกระทำโดยคณะกรรมการจัดซื้อจัดจ้างหรือเจ้าหน้าที่คนใดคนหนึ่ง</t>
  </si>
  <si>
    <t xml:space="preserve">                           องค์ประกอบและองค์ประชุมซึ่งกระทำโดยคณะกรรมการ และหน้าที่ผู้รับผิดชอบการจัดซื้อจัดจ้างตามวรรคหนึ่ง ให้เป็นไปตามระเบียบที่รัฐมนตรีกำหนด</t>
  </si>
  <si>
    <t xml:space="preserve">                           ค่าตอบแทนผู้รับผิดชอบการจัดซื้อจัดจ้างตามวรรคหนึ่ง ให้เป็นไปตามที่กระทรวงการคลังกำหนด</t>
  </si>
  <si>
    <t xml:space="preserve"> -๒-</t>
  </si>
  <si>
    <t xml:space="preserve"> เป็นเงิน</t>
  </si>
  <si>
    <t xml:space="preserve">บุคคลหรือคณะกรรมการผู้รับผิดชอบการจัดซื้อจัดจ้างและบริหารพัสดุภาครัฐ ลงวันที่ ๑๔ กันยายน ๒๕๖๒ </t>
  </si>
  <si>
    <t>รวมเป็นเงินทั้งสิ้น</t>
  </si>
  <si>
    <t>จำนวน</t>
  </si>
  <si>
    <t>ชุด</t>
  </si>
  <si>
    <t>จึงเรียนมาเพื่อโปรดพิจารณาอนุมัติ</t>
  </si>
  <si>
    <t>/พร้อมนี้...</t>
  </si>
  <si>
    <t>พร้อมนี้ได้แนบเอกสารประกอบการพิจารณามาด้วยแล้ว ดังนี้</t>
  </si>
  <si>
    <t>๔.ข้อเสนอเพื่อพิจารณา</t>
  </si>
  <si>
    <t xml:space="preserve"> - เพื่อโปรดพิจารณา</t>
  </si>
  <si>
    <t xml:space="preserve">  [   ]  เห็นควรอนุมัติ</t>
  </si>
  <si>
    <t>ปลัด</t>
  </si>
  <si>
    <t>นายก</t>
  </si>
  <si>
    <t>นายประยูร มณีฉาย</t>
  </si>
  <si>
    <t xml:space="preserve">  [   ]  อนุมัติ</t>
  </si>
  <si>
    <t xml:space="preserve">  [   ]  ไม่อนุมัติ เนื่องจาก..........................................................................................................</t>
  </si>
  <si>
    <t xml:space="preserve">  [   ]  ไม่ควรอนุมัติ เนื่องจาก..........................................................................................................</t>
  </si>
  <si>
    <t>ปลัดองค์การบริหารส่วนตำบล ปฏิบัติหน้าที่</t>
  </si>
  <si>
    <t>นางสาวณิชฐกันต์ ต่อโชติ</t>
  </si>
  <si>
    <t>-</t>
  </si>
  <si>
    <t>เบอร์โทรหน่วยงาน</t>
  </si>
  <si>
    <t>กรอกข้อมูล</t>
  </si>
  <si>
    <t>3.2 ระเบียบกระทรวงการคลังว่าด้วยการจัดซื้อจัดจ้างและการบริหารพัสดุภาครัฐ พ.ศ. ๒๕๖๐</t>
  </si>
  <si>
    <t>๓.๓ หนังสือกระทรวงการคลัง ด่วนที่สุด ที่ กค ๐๔๐๒.๕/ว ๘๕ ลงวันที่ ๖ กันยายน ๒๕๖๑ เรื่อง หลักเกณฑ์</t>
  </si>
  <si>
    <t>เป็น หัวหน้าผู้ควบคุมงาน</t>
  </si>
  <si>
    <t>เป็น ผู้ควบคุมงาน</t>
  </si>
  <si>
    <t>ขออนุมัติเบิกค่าตอบแทนผู้ควบคุมงาน ที่มีสิทธิ์ได้รับค่าตอบแทน ดังนี้</t>
  </si>
  <si>
    <t>หัวหน้าผู้ควบคุมงาน</t>
  </si>
  <si>
    <t>จำนวนวันที่ปฏิบัติงาน</t>
  </si>
  <si>
    <t>วัน ๆ ละ</t>
  </si>
  <si>
    <t>ผู้ควบคุมงาน</t>
  </si>
  <si>
    <t>หมายเหตุ</t>
  </si>
  <si>
    <t>รวม</t>
  </si>
  <si>
    <t>สำเนารายงานการควบคุมงาน</t>
  </si>
  <si>
    <t>สำเนาคำสั่งแต่งตั้งผู้ควบคุมงาน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</si>
  <si>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</si>
  <si>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</si>
  <si>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</si>
  <si>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</si>
  <si>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</si>
  <si>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</si>
  <si>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</si>
  <si>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</si>
  <si>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</si>
  <si>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</si>
  <si>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</si>
  <si>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</si>
  <si>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</si>
  <si>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วันที่ที่ปฏิบัติงาน</t>
  </si>
  <si>
    <t>ปฏิบัติงาน(วัน)</t>
  </si>
  <si>
    <t>รวมเวลา</t>
  </si>
  <si>
    <t>ขอรับรองว่าข้าพเจ้าได้ออกปฏิบัติงานในวันดังกล่าวจริง</t>
  </si>
  <si>
    <t>บัญชีสรุปวันที่ปฏิบัติงานของผู้ควบคุมงาน</t>
  </si>
  <si>
    <t>ลงชื่อ</t>
  </si>
  <si>
    <t>แผ่น</t>
  </si>
  <si>
    <t>14 กรกฎาคม 2563</t>
  </si>
  <si>
    <t>ประกาศค่าตอบแทน</t>
  </si>
  <si>
    <t>ส่วนราชการ ลงวันที่</t>
  </si>
  <si>
    <t>ลำดับ</t>
  </si>
  <si>
    <t>/เรียน...</t>
  </si>
  <si>
    <t>องค์การบริหารส่วนตำบลยิ้มแย้ม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</si>
</sst>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&lt;=99999999][$-D000000]0\-####\-####;[$-D000000]#\-####\-####"/>
    <numFmt numFmtId="165" formatCode="[$-D00041E]0"/>
    <numFmt numFmtId="166" formatCode="[$-D00041E]0.#"/>
    <numFmt numFmtId="167" formatCode="[$-D07041E]d\ mmmm\ yyyy;@"/>
  </numFmts>
  <fonts count="10" x14ac:knownFonts="1">
    <font>
      <sz val="14"/>
      <color theme="1"/>
      <name val="TH SarabunPSK"/>
      <family val="2"/>
      <charset val="222"/>
    </font>
    <font>
      <b/>
      <sz val="18"/>
      <color theme="1"/>
      <name val="TH SarabunPSK"/>
      <family val="2"/>
    </font>
    <font>
      <b/>
      <sz val="24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sz val="14"/>
      <color theme="1"/>
      <name val="TH SarabunPSK"/>
      <family val="2"/>
    </font>
    <font>
      <sz val="14"/>
      <name val="Cordia New"/>
      <family val="2"/>
    </font>
    <font>
      <sz val="8"/>
      <name val="TH SarabunPSK"/>
      <family val="2"/>
      <charset val="222"/>
    </font>
    <font>
      <b/>
      <sz val="15"/>
      <name val="TH SarabunIT๙"/>
      <family val="2"/>
    </font>
    <font>
      <sz val="15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4" fillId="0" borderId="0" xfId="0" applyFont="1" applyAlignment="1">
      <alignment vertical="top"/>
    </xf>
    <xf numFmtId="0" fontId="4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top" wrapText="1"/>
    </xf>
    <xf numFmtId="0" fontId="3" fillId="0" borderId="0" xfId="0" applyFont="1" applyAlignment="1"/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top" wrapText="1"/>
    </xf>
    <xf numFmtId="3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3" fontId="3" fillId="0" borderId="0" xfId="0" applyNumberFormat="1" applyFont="1" applyFill="1" applyAlignment="1">
      <alignment horizontal="center"/>
    </xf>
    <xf numFmtId="0" fontId="0" fillId="3" borderId="0" xfId="0" applyFill="1"/>
    <xf numFmtId="0" fontId="5" fillId="3" borderId="0" xfId="0" applyFont="1" applyFill="1"/>
    <xf numFmtId="49" fontId="0" fillId="3" borderId="2" xfId="0" applyNumberFormat="1" applyFill="1" applyBorder="1"/>
    <xf numFmtId="0" fontId="0" fillId="4" borderId="1" xfId="0" applyFill="1" applyBorder="1"/>
    <xf numFmtId="164" fontId="0" fillId="4" borderId="1" xfId="0" applyNumberFormat="1" applyFill="1" applyBorder="1" applyAlignment="1">
      <alignment horizontal="left"/>
    </xf>
    <xf numFmtId="164" fontId="0" fillId="4" borderId="1" xfId="0" applyNumberFormat="1" applyFill="1" applyBorder="1"/>
    <xf numFmtId="4" fontId="0" fillId="4" borderId="1" xfId="0" applyNumberFormat="1" applyFill="1" applyBorder="1" applyAlignment="1">
      <alignment horizontal="left"/>
    </xf>
    <xf numFmtId="49" fontId="0" fillId="4" borderId="1" xfId="0" applyNumberFormat="1" applyFill="1" applyBorder="1"/>
    <xf numFmtId="0" fontId="9" fillId="0" borderId="0" xfId="1" applyFont="1"/>
    <xf numFmtId="0" fontId="9" fillId="0" borderId="3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9" fillId="0" borderId="1" xfId="1" applyFont="1" applyBorder="1"/>
    <xf numFmtId="0" fontId="9" fillId="0" borderId="0" xfId="1" applyFont="1" applyAlignment="1">
      <alignment horizontal="right"/>
    </xf>
    <xf numFmtId="0" fontId="9" fillId="0" borderId="8" xfId="1" applyFont="1" applyBorder="1"/>
    <xf numFmtId="0" fontId="9" fillId="0" borderId="0" xfId="1" applyFont="1" applyAlignment="1"/>
    <xf numFmtId="0" fontId="1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165" fontId="3" fillId="2" borderId="0" xfId="0" applyNumberFormat="1" applyFont="1" applyFill="1" applyAlignment="1">
      <alignment horizontal="center"/>
    </xf>
    <xf numFmtId="165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top"/>
    </xf>
    <xf numFmtId="167" fontId="3" fillId="0" borderId="0" xfId="0" applyNumberFormat="1" applyFont="1" applyAlignment="1">
      <alignment horizontal="lef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9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3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9" fillId="0" borderId="7" xfId="1" applyFont="1" applyBorder="1" applyAlignment="1">
      <alignment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</cellXfs>
  <cellStyles count="3">
    <cellStyle name="จุลภาค 2" xfId="2" xr:uid="{AFCCFACE-8ADC-40E1-A10C-5A128DD92F2B}"/>
    <cellStyle name="ปกติ" xfId="0" builtinId="0"/>
    <cellStyle name="ปกติ 2" xfId="1" xr:uid="{92EB8458-A593-4D31-A53E-430C7FD862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15240</xdr:colOff>
          <xdr:row>0</xdr:row>
          <xdr:rowOff>68580</xdr:rowOff>
        </xdr:from>
        <xdr:to>
          <xdr:col>3</xdr:col>
          <xdr:colOff>91440</xdr:colOff>
          <xdr:row>3</xdr:row>
          <xdr:rowOff>0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1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23</xdr:row>
      <xdr:rowOff>0</xdr:rowOff>
    </xdr:from>
    <xdr:to>
      <xdr:col>2</xdr:col>
      <xdr:colOff>0</xdr:colOff>
      <xdr:row>23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2133600" y="68122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2133600" y="70408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4" name="Rectangle 6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2133600" y="70408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15240</xdr:colOff>
          <xdr:row>0</xdr:row>
          <xdr:rowOff>68580</xdr:rowOff>
        </xdr:from>
        <xdr:to>
          <xdr:col>3</xdr:col>
          <xdr:colOff>91440</xdr:colOff>
          <xdr:row>3</xdr:row>
          <xdr:rowOff>0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3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23</xdr:row>
      <xdr:rowOff>0</xdr:rowOff>
    </xdr:from>
    <xdr:to>
      <xdr:col>2</xdr:col>
      <xdr:colOff>0</xdr:colOff>
      <xdr:row>23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272540" y="602742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 bwMode="auto">
        <a:xfrm>
          <a:off x="1272540" y="629412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0</xdr:rowOff>
    </xdr:to>
    <xdr:sp macro="" textlink="">
      <xdr:nvSpPr>
        <xdr:cNvPr id="4" name="Rectangle 6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/>
        </xdr:cNvSpPr>
      </xdr:nvSpPr>
      <xdr:spPr bwMode="auto">
        <a:xfrm>
          <a:off x="1272540" y="629412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7A10-1536-4292-B36B-4C6E8514CE58}">
  <dimension ref="B1:T20"/>
  <sheetViews>
    <sheetView showGridLines="0" tabSelected="1" workbookViewId="0">
      <selection activeCell="C13" sqref="C13"/>
    </sheetView>
  </sheetViews>
  <sheetFormatPr defaultRowHeight="18" x14ac:dyDescent="0.35"/>
  <cols>
    <col min="1" max="1" width="9" style="20"/>
    <col min="2" max="2" width="16.75" style="20" bestFit="1" customWidth="1"/>
    <col min="3" max="3" width="65.375" style="20" customWidth="1"/>
    <col min="4" max="13" width="9" style="20"/>
    <col min="14" max="24" width="0" style="20" hidden="1" customWidth="1"/>
    <col min="25" max="16384" width="9" style="20"/>
  </cols>
  <sheetData>
    <row r="1" spans="2:20" x14ac:dyDescent="0.35">
      <c r="C1" s="37" t="s">
        <v>55</v>
      </c>
    </row>
    <row r="2" spans="2:20" x14ac:dyDescent="0.35">
      <c r="C2" s="37"/>
    </row>
    <row r="3" spans="2:20" x14ac:dyDescent="0.35">
      <c r="B3" s="21" t="s">
        <v>6</v>
      </c>
      <c r="C3" s="23" t="s">
        <v>94</v>
      </c>
    </row>
    <row r="4" spans="2:20" x14ac:dyDescent="0.35">
      <c r="B4" s="21" t="s">
        <v>54</v>
      </c>
      <c r="C4" s="24">
        <v>37427667</v>
      </c>
      <c r="R4" s="20">
        <v>0</v>
      </c>
      <c r="S4" s="20" t="str">
        <f>LEFT(C4,4)</f>
        <v>3742</v>
      </c>
      <c r="T4" s="20" t="str">
        <f>RIGHT(C4,4)</f>
        <v>7667</v>
      </c>
    </row>
    <row r="5" spans="2:20" x14ac:dyDescent="0.35">
      <c r="B5" s="21" t="s">
        <v>13</v>
      </c>
      <c r="C5" s="25" t="s">
        <v>17</v>
      </c>
    </row>
    <row r="6" spans="2:20" x14ac:dyDescent="0.35">
      <c r="B6" s="21" t="s">
        <v>14</v>
      </c>
      <c r="C6" s="25" t="s">
        <v>18</v>
      </c>
    </row>
    <row r="7" spans="2:20" x14ac:dyDescent="0.35">
      <c r="B7" s="21" t="s">
        <v>15</v>
      </c>
      <c r="C7" s="25" t="s">
        <v>19</v>
      </c>
    </row>
    <row r="8" spans="2:20" x14ac:dyDescent="0.35">
      <c r="B8" s="21" t="s">
        <v>16</v>
      </c>
      <c r="C8" s="26">
        <v>30000</v>
      </c>
    </row>
    <row r="9" spans="2:20" x14ac:dyDescent="0.35">
      <c r="B9" s="21" t="s">
        <v>11</v>
      </c>
      <c r="C9" s="25" t="s">
        <v>20</v>
      </c>
    </row>
    <row r="10" spans="2:20" x14ac:dyDescent="0.35">
      <c r="B10" s="21" t="s">
        <v>12</v>
      </c>
      <c r="C10" s="27" t="s">
        <v>21</v>
      </c>
    </row>
    <row r="11" spans="2:20" x14ac:dyDescent="0.35">
      <c r="B11" s="21" t="s">
        <v>90</v>
      </c>
      <c r="C11" s="27" t="s">
        <v>89</v>
      </c>
    </row>
    <row r="12" spans="2:20" x14ac:dyDescent="0.35">
      <c r="B12" s="21" t="s">
        <v>91</v>
      </c>
      <c r="C12" s="22"/>
    </row>
    <row r="13" spans="2:20" x14ac:dyDescent="0.35">
      <c r="B13" s="21" t="s">
        <v>61</v>
      </c>
      <c r="C13" s="25" t="s">
        <v>22</v>
      </c>
    </row>
    <row r="14" spans="2:20" x14ac:dyDescent="0.35">
      <c r="B14" s="21" t="s">
        <v>4</v>
      </c>
      <c r="C14" s="25" t="s">
        <v>23</v>
      </c>
    </row>
    <row r="15" spans="2:20" x14ac:dyDescent="0.35">
      <c r="B15" s="21" t="s">
        <v>64</v>
      </c>
      <c r="C15" s="25" t="s">
        <v>24</v>
      </c>
    </row>
    <row r="16" spans="2:20" x14ac:dyDescent="0.35">
      <c r="B16" s="21" t="s">
        <v>4</v>
      </c>
      <c r="C16" s="25" t="s">
        <v>25</v>
      </c>
    </row>
    <row r="18" spans="2:3" x14ac:dyDescent="0.35">
      <c r="B18" s="21" t="s">
        <v>45</v>
      </c>
      <c r="C18" s="25" t="s">
        <v>47</v>
      </c>
    </row>
    <row r="19" spans="2:3" x14ac:dyDescent="0.35">
      <c r="B19" s="21" t="s">
        <v>46</v>
      </c>
      <c r="C19" s="25" t="s">
        <v>47</v>
      </c>
    </row>
    <row r="20" spans="2:3" x14ac:dyDescent="0.35">
      <c r="B20" s="21" t="s">
        <v>3</v>
      </c>
      <c r="C20" s="25" t="s">
        <v>52</v>
      </c>
    </row>
  </sheetData>
  <mergeCells count="1">
    <mergeCell ref="C1:C2"/>
  </mergeCells>
  <phoneticPr fontId="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C8C8-7A3E-4423-A48A-1E9B6B1B92C8}">
  <dimension ref="A2:AM77"/>
  <sheetViews>
    <sheetView showGridLines="0" workbookViewId="0">
      <selection activeCell="A15" sqref="A15"/>
    </sheetView>
  </sheetViews>
  <sheetFormatPr defaultColWidth="2.625" defaultRowHeight="19.2" x14ac:dyDescent="0.35"/>
  <cols>
    <col min="1" max="3" width="2.625" style="1"/>
    <col min="4" max="4" width="2.625" style="1" customWidth="1"/>
    <col min="5" max="5" width="2.625" style="1"/>
    <col min="6" max="6" width="4.625" style="1" bestFit="1" customWidth="1"/>
    <col min="7" max="14" width="2.625" style="1"/>
    <col min="15" max="15" width="2.625" style="1" customWidth="1"/>
    <col min="16" max="19" width="2.625" style="1"/>
    <col min="20" max="20" width="2.625" style="1" customWidth="1"/>
    <col min="21" max="16384" width="2.625" style="1"/>
  </cols>
  <sheetData>
    <row r="2" spans="1:39" ht="21" customHeight="1" x14ac:dyDescent="0.35">
      <c r="B2" s="41" t="s">
        <v>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2"/>
      <c r="AM2" s="2"/>
    </row>
    <row r="3" spans="1:39" ht="7.95" customHeight="1" x14ac:dyDescent="0.3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"/>
      <c r="AM3" s="2"/>
    </row>
    <row r="4" spans="1:39" x14ac:dyDescent="0.35">
      <c r="A4" s="3" t="s">
        <v>6</v>
      </c>
      <c r="F4" s="1" t="str">
        <f>กรอกข้อมูล!C3&amp;" ผู้ควบคุมงาน โทร."&amp;กรอกข้อมูล!R4&amp;"-"&amp;กรอกข้อมูล!S4&amp;"-"&amp;กรอกข้อมูล!T4</f>
        <v>องค์การบริหารส่วนตำบลยิ้มแย้ม ผู้ควบคุมงาน โทร.0-3742-7667</v>
      </c>
    </row>
    <row r="5" spans="1:39" x14ac:dyDescent="0.35">
      <c r="A5" s="3" t="s">
        <v>7</v>
      </c>
      <c r="H5" s="1" t="s">
        <v>53</v>
      </c>
      <c r="R5" s="3" t="s">
        <v>0</v>
      </c>
      <c r="T5" s="42">
        <f ca="1">NOW()</f>
        <v>44085.901605324078</v>
      </c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</row>
    <row r="6" spans="1:39" x14ac:dyDescent="0.35">
      <c r="A6" s="3" t="s">
        <v>8</v>
      </c>
      <c r="C6" s="1" t="str">
        <f>"ขออนุมัติเบิกจ่ายเงินค่าตอบแทนผู้ควบคุมงาน"</f>
        <v>ขออนุมัติเบิกจ่ายเงินค่าตอบแทนผู้ควบคุมงาน</v>
      </c>
    </row>
    <row r="7" spans="1:39" ht="7.95" customHeight="1" x14ac:dyDescent="0.35"/>
    <row r="8" spans="1:39" x14ac:dyDescent="0.35">
      <c r="A8" s="1" t="s">
        <v>9</v>
      </c>
      <c r="C8" s="1" t="str">
        <f>"นายก"&amp;กรอกข้อมูล!C3</f>
        <v>นายกองค์การบริหารส่วนตำบลยิ้มแย้ม</v>
      </c>
    </row>
    <row r="9" spans="1:39" ht="7.95" customHeight="1" x14ac:dyDescent="0.35"/>
    <row r="10" spans="1:39" x14ac:dyDescent="0.35">
      <c r="F10" s="3" t="s">
        <v>10</v>
      </c>
    </row>
    <row r="11" spans="1:39" ht="21" customHeight="1" x14ac:dyDescent="0.35">
      <c r="A11" s="43" t="str">
        <f>"                        ตามที่"&amp;กรอกข้อมูล!C3&amp;" ดำเนินโครงการ"&amp;กรอกข้อมูล!C5&amp;" ปริมาณงาน "&amp;กรอกข้อมูล!C6&amp;" "&amp;กรอกข้อมูล!C7&amp;" งบประมาณ "&amp;FIXED(กรอกข้อมูล!C8,0)&amp;".- บาท (-"&amp;BAHTTEXT(กรอกข้อมูล!C8)&amp;"-) โดยแต่งตั้งผู้ควบคุมงาน ตามคำสั่ง"&amp;กรอกข้อมูล!C3&amp;" ที่ "&amp;กรอกข้อมูล!C9&amp;" ลงวันที่ "&amp;กรอกข้อมูล!C10&amp;" ตามรายนามดังต่อไปนี้"</f>
        <v xml:space="preserve">                        ตามที่องค์การบริหารส่วนตำบลยิ้มแย้ม ดำเนินโครงการก่อสร้างถนนคอนกรีตเสริมเหล็ก ปริมาณงาน กว้าง 5 ม.ยาว 105 ม. หนา 0.15 ม. หมู่ 1 บ้านสระหลวง ตำบลไทรเดี่ยว อำเภอคลองหาด จังหวัดสระแก้ว งบประมาณ 30,000.- บาท (-สามหมื่นบาทถ้วน-) โดยแต่งตั้งผู้ควบคุมงาน ตามคำสั่งองค์การบริหารส่วนตำบลยิ้มแย้ม ที่ 124/2563 ลงวันที่ 13 กรกฎาคม 2563 ตามรายนามดังต่อไปนี้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8"/>
      <c r="AM11" s="8"/>
    </row>
    <row r="12" spans="1:39" x14ac:dyDescent="0.3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8"/>
      <c r="AM12" s="8"/>
    </row>
    <row r="13" spans="1:39" x14ac:dyDescent="0.35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8"/>
      <c r="AM13" s="8"/>
    </row>
    <row r="14" spans="1:39" x14ac:dyDescent="0.35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8"/>
      <c r="AM14" s="8"/>
    </row>
    <row r="15" spans="1:39" x14ac:dyDescent="0.35">
      <c r="F15" s="4">
        <v>1</v>
      </c>
      <c r="G15" s="1" t="str">
        <f>กรอกข้อมูล!C13</f>
        <v>นายธราเทพ  ทองเบ้า</v>
      </c>
      <c r="Q15" s="1" t="s">
        <v>4</v>
      </c>
      <c r="T15" s="1" t="str">
        <f>กรอกข้อมูล!C14</f>
        <v>ผู้อำนวยการกองช่าง</v>
      </c>
      <c r="AC15" s="1" t="s">
        <v>58</v>
      </c>
    </row>
    <row r="16" spans="1:39" x14ac:dyDescent="0.35">
      <c r="F16" s="4">
        <v>2</v>
      </c>
      <c r="G16" s="1" t="str">
        <f>กรอกข้อมูล!C15</f>
        <v>นายนิธิพันธ์ ประเสริฐศรี</v>
      </c>
      <c r="Q16" s="1" t="s">
        <v>4</v>
      </c>
      <c r="T16" s="1" t="str">
        <f>กรอกข้อมูล!C16</f>
        <v>นายช่างโยธาชำนาญงาน</v>
      </c>
      <c r="AC16" s="1" t="s">
        <v>59</v>
      </c>
    </row>
    <row r="17" spans="1:39" ht="7.95" customHeight="1" x14ac:dyDescent="0.35"/>
    <row r="18" spans="1:39" x14ac:dyDescent="0.35">
      <c r="F18" s="3" t="s">
        <v>26</v>
      </c>
    </row>
    <row r="19" spans="1:39" ht="21" customHeight="1" x14ac:dyDescent="0.35">
      <c r="A19" s="43" t="str">
        <f>"                       ผู้ควบคุมงาน ได้ปฏิบัติหน้าที่ตามที่ได้รับมอบหมายแล้ว และมีสิทธิ์ได้รับค่าตอบแทนตามหลักเกณฑ์เบิกจ่ายค่าตอบแทนบุคคลหรือคณะกรรมการ ตามหนังสือกระทรวงการคลัง ด่วนที่สุดที่ กค ๐๕๐๒.๕/ว ๘๕ ลงวันที่ ๖ กันยายน ๒๕๖๑"&amp;" โดยพระราชบัญญัติการจัดซื้อจัดจ้างและการบริหารพัสดุภาครัฐ พ.ศ. ๒๕๖๐ ได้กำหนดให้บุคคลหรือคณะกรรมการผู้รับผิดชอบการจัดซื้อจัดจ้างและการบริหารพัสดุภาครัฐ ได้รับค่าตอบแทน ตามที่กระทรวงการคลังกำหนด "</f>
        <v xml:space="preserve">                       ผู้ควบคุมงาน ได้ปฏิบัติหน้าที่ตามที่ได้รับมอบหมายแล้ว และมีสิทธิ์ได้รับค่าตอบแทนตามหลักเกณฑ์เบิกจ่ายค่าตอบแทนบุคคลหรือคณะกรรมการ ตามหนังสือกระทรวงการคลัง ด่วนที่สุดที่ กค ๐๕๐๒.๕/ว ๘๕ ลงวันที่ ๖ กันยายน ๒๕๖๑ โดยพระราชบัญญัติการจัดซื้อจัดจ้างและการบริหารพัสดุภาครัฐ พ.ศ. ๒๕๖๐ ได้กำหนดให้บุคคลหรือคณะกรรมการผู้รับผิดชอบการจัดซื้อจัดจ้างและการบริหารพัสดุภาครัฐ ได้รับค่าตอบแทน ตามที่กระทรวงการคลังกำหนด 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8"/>
      <c r="AM19" s="8"/>
    </row>
    <row r="20" spans="1:39" x14ac:dyDescent="0.3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8"/>
      <c r="AM20" s="8"/>
    </row>
    <row r="21" spans="1:39" x14ac:dyDescent="0.35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8"/>
      <c r="AM21" s="8"/>
    </row>
    <row r="22" spans="1:39" x14ac:dyDescent="0.35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8"/>
      <c r="AM22" s="8"/>
    </row>
    <row r="23" spans="1:39" x14ac:dyDescent="0.35">
      <c r="F23" s="3" t="s">
        <v>27</v>
      </c>
    </row>
    <row r="24" spans="1:39" x14ac:dyDescent="0.35">
      <c r="F24" s="1" t="s">
        <v>28</v>
      </c>
    </row>
    <row r="25" spans="1:39" x14ac:dyDescent="0.35">
      <c r="A25" s="38" t="s">
        <v>30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</row>
    <row r="26" spans="1:39" x14ac:dyDescent="0.3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</row>
    <row r="27" spans="1:39" x14ac:dyDescent="0.35">
      <c r="A27" s="38" t="s">
        <v>31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</row>
    <row r="28" spans="1:39" x14ac:dyDescent="0.3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</row>
    <row r="29" spans="1:39" x14ac:dyDescent="0.35">
      <c r="A29" s="46" t="s">
        <v>32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</row>
    <row r="30" spans="1:39" x14ac:dyDescent="0.35">
      <c r="A30" s="7"/>
      <c r="B30" s="7"/>
      <c r="C30" s="7"/>
      <c r="D30" s="7"/>
      <c r="E30" s="7"/>
      <c r="F30" s="15" t="s">
        <v>56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  <row r="31" spans="1:39" x14ac:dyDescent="0.35">
      <c r="F31" s="1" t="s">
        <v>57</v>
      </c>
    </row>
    <row r="32" spans="1:39" x14ac:dyDescent="0.35">
      <c r="A32" s="1" t="s">
        <v>29</v>
      </c>
    </row>
    <row r="33" spans="1:37" x14ac:dyDescent="0.35">
      <c r="F33" s="1" t="str">
        <f>"๓.๔ ประกาศ"&amp;กรอกข้อมูล!C3&amp;" เรื่องกำหนดหลักเกณฑ์และอัตราการเบิกจ่ายค่าตอบแทน"</f>
        <v>๓.๔ ประกาศองค์การบริหารส่วนตำบลยิ้มแย้ม เรื่องกำหนดหลักเกณฑ์และอัตราการเบิกจ่ายค่าตอบแทน</v>
      </c>
    </row>
    <row r="34" spans="1:37" x14ac:dyDescent="0.35">
      <c r="A34" s="1" t="s">
        <v>35</v>
      </c>
    </row>
    <row r="35" spans="1:37" ht="7.95" customHeight="1" x14ac:dyDescent="0.35"/>
    <row r="36" spans="1:37" x14ac:dyDescent="0.35">
      <c r="F36" s="3" t="s">
        <v>42</v>
      </c>
    </row>
    <row r="37" spans="1:37" x14ac:dyDescent="0.35">
      <c r="F37" s="1" t="s">
        <v>60</v>
      </c>
    </row>
    <row r="38" spans="1:37" x14ac:dyDescent="0.35">
      <c r="F38" s="4">
        <v>1</v>
      </c>
      <c r="G38" s="1" t="str">
        <f>G15</f>
        <v>นายธราเทพ  ทองเบ้า</v>
      </c>
      <c r="R38" s="1" t="str">
        <f>Q15</f>
        <v>ตำแหน่ง</v>
      </c>
      <c r="U38" s="1" t="str">
        <f>T15</f>
        <v>ผู้อำนวยการกองช่าง</v>
      </c>
      <c r="AD38" s="1" t="s">
        <v>61</v>
      </c>
    </row>
    <row r="39" spans="1:37" x14ac:dyDescent="0.35">
      <c r="A39" s="1" t="s">
        <v>62</v>
      </c>
      <c r="I39" s="39">
        <v>10</v>
      </c>
      <c r="J39" s="47"/>
      <c r="K39" s="1" t="s">
        <v>63</v>
      </c>
      <c r="O39" s="48">
        <v>350</v>
      </c>
      <c r="P39" s="48"/>
      <c r="Q39" s="48"/>
      <c r="R39" s="48"/>
      <c r="S39" s="1" t="s">
        <v>1</v>
      </c>
      <c r="U39" s="1" t="s">
        <v>34</v>
      </c>
      <c r="X39" s="45">
        <f>I39*O39</f>
        <v>3500</v>
      </c>
      <c r="Y39" s="45"/>
      <c r="Z39" s="45"/>
      <c r="AA39" s="45"/>
      <c r="AB39" s="1" t="s">
        <v>1</v>
      </c>
    </row>
    <row r="40" spans="1:37" x14ac:dyDescent="0.35">
      <c r="F40" s="4">
        <v>2</v>
      </c>
      <c r="G40" s="1" t="str">
        <f>G16</f>
        <v>นายนิธิพันธ์ ประเสริฐศรี</v>
      </c>
      <c r="R40" s="1" t="str">
        <f>Q16</f>
        <v>ตำแหน่ง</v>
      </c>
      <c r="V40" s="1" t="str">
        <f>T16</f>
        <v>นายช่างโยธาชำนาญงาน</v>
      </c>
      <c r="AD40" s="1" t="s">
        <v>64</v>
      </c>
    </row>
    <row r="41" spans="1:37" x14ac:dyDescent="0.35">
      <c r="A41" s="1" t="s">
        <v>62</v>
      </c>
      <c r="I41" s="39">
        <v>10</v>
      </c>
      <c r="J41" s="47"/>
      <c r="K41" s="1" t="s">
        <v>63</v>
      </c>
      <c r="O41" s="48">
        <v>300</v>
      </c>
      <c r="P41" s="48"/>
      <c r="Q41" s="48"/>
      <c r="R41" s="48"/>
      <c r="S41" s="1" t="s">
        <v>1</v>
      </c>
      <c r="U41" s="1" t="s">
        <v>34</v>
      </c>
      <c r="X41" s="45">
        <f>I41*O41</f>
        <v>3000</v>
      </c>
      <c r="Y41" s="45"/>
      <c r="Z41" s="45"/>
      <c r="AA41" s="45"/>
      <c r="AB41" s="1" t="s">
        <v>1</v>
      </c>
    </row>
    <row r="42" spans="1:37" x14ac:dyDescent="0.35">
      <c r="F42" s="1" t="s">
        <v>36</v>
      </c>
      <c r="L42" s="45">
        <f>SUM(X39,X41)</f>
        <v>6500</v>
      </c>
      <c r="M42" s="45"/>
      <c r="N42" s="45"/>
      <c r="O42" s="45"/>
      <c r="P42" s="45"/>
      <c r="Q42" s="1" t="s">
        <v>1</v>
      </c>
      <c r="S42" s="1" t="str">
        <f>"("&amp;BAHTTEXT(L42)&amp;")"</f>
        <v>(หกพันห้าร้อยบาทถ้วน)</v>
      </c>
    </row>
    <row r="43" spans="1:37" x14ac:dyDescent="0.35">
      <c r="G43" s="16"/>
      <c r="H43" s="17"/>
      <c r="I43" s="18"/>
      <c r="J43" s="18"/>
      <c r="K43" s="18"/>
      <c r="L43" s="18"/>
      <c r="M43" s="19"/>
      <c r="N43" s="19"/>
      <c r="O43" s="19"/>
      <c r="P43" s="19"/>
      <c r="V43" s="10"/>
      <c r="W43" s="10"/>
      <c r="X43" s="10"/>
      <c r="Y43" s="10"/>
    </row>
    <row r="44" spans="1:37" x14ac:dyDescent="0.35">
      <c r="G44" s="16"/>
      <c r="H44" s="17"/>
      <c r="I44" s="18"/>
      <c r="J44" s="18"/>
      <c r="K44" s="18"/>
      <c r="L44" s="18"/>
      <c r="M44" s="19"/>
      <c r="N44" s="19"/>
      <c r="O44" s="19"/>
      <c r="P44" s="19"/>
      <c r="V44" s="14"/>
      <c r="W44" s="14"/>
      <c r="X44" s="14"/>
      <c r="Y44" s="14"/>
    </row>
    <row r="45" spans="1:37" x14ac:dyDescent="0.35">
      <c r="G45" s="16"/>
      <c r="H45" s="17"/>
      <c r="I45" s="18"/>
      <c r="J45" s="18"/>
      <c r="K45" s="18"/>
      <c r="L45" s="18"/>
      <c r="M45" s="19"/>
      <c r="N45" s="19"/>
      <c r="O45" s="19"/>
      <c r="P45" s="19"/>
      <c r="V45" s="10"/>
      <c r="W45" s="10"/>
      <c r="X45" s="10"/>
      <c r="Y45" s="10"/>
    </row>
    <row r="46" spans="1:37" x14ac:dyDescent="0.35">
      <c r="AK46" s="5" t="s">
        <v>40</v>
      </c>
    </row>
    <row r="47" spans="1:37" x14ac:dyDescent="0.35">
      <c r="A47" s="44" t="s">
        <v>33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</row>
    <row r="48" spans="1:37" ht="7.95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</row>
    <row r="49" spans="2:33" x14ac:dyDescent="0.35">
      <c r="F49" s="1" t="s">
        <v>41</v>
      </c>
    </row>
    <row r="50" spans="2:33" x14ac:dyDescent="0.35">
      <c r="F50" s="4">
        <v>1</v>
      </c>
      <c r="G50" s="1" t="s">
        <v>86</v>
      </c>
      <c r="AA50" s="1" t="s">
        <v>37</v>
      </c>
      <c r="AD50" s="39">
        <v>1</v>
      </c>
      <c r="AE50" s="39"/>
      <c r="AF50" s="39"/>
      <c r="AG50" s="1" t="s">
        <v>88</v>
      </c>
    </row>
    <row r="51" spans="2:33" x14ac:dyDescent="0.35">
      <c r="F51" s="4">
        <v>2</v>
      </c>
      <c r="G51" s="1" t="s">
        <v>67</v>
      </c>
      <c r="AA51" s="1" t="s">
        <v>37</v>
      </c>
      <c r="AD51" s="39">
        <v>1</v>
      </c>
      <c r="AE51" s="39"/>
      <c r="AF51" s="39"/>
      <c r="AG51" s="1" t="s">
        <v>38</v>
      </c>
    </row>
    <row r="52" spans="2:33" x14ac:dyDescent="0.35">
      <c r="F52" s="4">
        <v>3</v>
      </c>
      <c r="G52" s="1" t="s">
        <v>68</v>
      </c>
      <c r="AA52" s="1" t="s">
        <v>37</v>
      </c>
      <c r="AD52" s="40">
        <v>1</v>
      </c>
      <c r="AE52" s="40"/>
      <c r="AF52" s="40"/>
      <c r="AG52" s="1" t="s">
        <v>38</v>
      </c>
    </row>
    <row r="53" spans="2:33" ht="7.95" customHeight="1" x14ac:dyDescent="0.35"/>
    <row r="54" spans="2:33" x14ac:dyDescent="0.35">
      <c r="F54" s="1" t="s">
        <v>39</v>
      </c>
    </row>
    <row r="56" spans="2:33" x14ac:dyDescent="0.35">
      <c r="L56" s="5" t="s">
        <v>2</v>
      </c>
      <c r="X56" s="1" t="s">
        <v>61</v>
      </c>
    </row>
    <row r="57" spans="2:33" x14ac:dyDescent="0.35">
      <c r="M57" s="44" t="str">
        <f>"("&amp;G15&amp;")"</f>
        <v>(นายธราเทพ  ทองเบ้า)</v>
      </c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9"/>
    </row>
    <row r="58" spans="2:33" x14ac:dyDescent="0.35"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9"/>
    </row>
    <row r="59" spans="2:33" x14ac:dyDescent="0.35">
      <c r="L59" s="5" t="s">
        <v>2</v>
      </c>
      <c r="X59" s="1" t="s">
        <v>64</v>
      </c>
    </row>
    <row r="60" spans="2:33" x14ac:dyDescent="0.35">
      <c r="M60" s="44" t="str">
        <f>"("&amp;G16&amp;")"</f>
        <v>(นายนิธิพันธ์ ประเสริฐศรี)</v>
      </c>
      <c r="N60" s="44"/>
      <c r="O60" s="44"/>
      <c r="P60" s="44"/>
      <c r="Q60" s="44"/>
      <c r="R60" s="44"/>
      <c r="S60" s="44"/>
      <c r="T60" s="44"/>
      <c r="U60" s="44"/>
      <c r="V60" s="44"/>
      <c r="W60" s="44"/>
    </row>
    <row r="62" spans="2:33" x14ac:dyDescent="0.35">
      <c r="B62" s="1" t="s">
        <v>9</v>
      </c>
      <c r="D62" s="1" t="str">
        <f>C8</f>
        <v>นายกองค์การบริหารส่วนตำบลยิ้มแย้ม</v>
      </c>
    </row>
    <row r="63" spans="2:33" x14ac:dyDescent="0.35">
      <c r="D63" s="1" t="s">
        <v>43</v>
      </c>
    </row>
    <row r="64" spans="2:33" x14ac:dyDescent="0.35">
      <c r="D64" s="1" t="s">
        <v>44</v>
      </c>
    </row>
    <row r="65" spans="4:19" x14ac:dyDescent="0.35">
      <c r="D65" s="1" t="s">
        <v>50</v>
      </c>
    </row>
    <row r="68" spans="4:19" x14ac:dyDescent="0.35">
      <c r="E68" s="44" t="str">
        <f>"("&amp;กรอกข้อมูล!C18&amp;")"</f>
        <v>(นายประยูร มณีฉาย)</v>
      </c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</row>
    <row r="69" spans="4:19" x14ac:dyDescent="0.35">
      <c r="E69" s="44" t="str">
        <f>"ปลัด"&amp;กรอกข้อมูล!C3</f>
        <v>ปลัดองค์การบริหารส่วนตำบลยิ้มแย้ม</v>
      </c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</row>
    <row r="71" spans="4:19" x14ac:dyDescent="0.35">
      <c r="D71" s="1" t="s">
        <v>48</v>
      </c>
    </row>
    <row r="72" spans="4:19" x14ac:dyDescent="0.35">
      <c r="D72" s="1" t="s">
        <v>49</v>
      </c>
    </row>
    <row r="75" spans="4:19" x14ac:dyDescent="0.35">
      <c r="E75" s="44" t="str">
        <f>"("&amp;กรอกข้อมูล!C19&amp;")"</f>
        <v>(นายประยูร มณีฉาย)</v>
      </c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</row>
    <row r="76" spans="4:19" x14ac:dyDescent="0.35">
      <c r="E76" s="44" t="s">
        <v>51</v>
      </c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</row>
    <row r="77" spans="4:19" x14ac:dyDescent="0.35">
      <c r="E77" s="44" t="str">
        <f>"นายก"&amp;กรอกข้อมูล!C3</f>
        <v>นายกองค์การบริหารส่วนตำบลยิ้มแย้ม</v>
      </c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</row>
  </sheetData>
  <mergeCells count="25">
    <mergeCell ref="E77:S77"/>
    <mergeCell ref="M60:W60"/>
    <mergeCell ref="E68:S68"/>
    <mergeCell ref="E69:S69"/>
    <mergeCell ref="E75:S75"/>
    <mergeCell ref="E76:S76"/>
    <mergeCell ref="M57:W57"/>
    <mergeCell ref="A29:AK29"/>
    <mergeCell ref="I39:J39"/>
    <mergeCell ref="O39:R39"/>
    <mergeCell ref="X39:AA39"/>
    <mergeCell ref="I41:J41"/>
    <mergeCell ref="O41:R41"/>
    <mergeCell ref="X41:AA41"/>
    <mergeCell ref="A27:AK28"/>
    <mergeCell ref="AD50:AF50"/>
    <mergeCell ref="AD52:AF52"/>
    <mergeCell ref="AD51:AF51"/>
    <mergeCell ref="B2:AK3"/>
    <mergeCell ref="T5:AE5"/>
    <mergeCell ref="A11:AK14"/>
    <mergeCell ref="A19:AK22"/>
    <mergeCell ref="A25:AK26"/>
    <mergeCell ref="A47:AK47"/>
    <mergeCell ref="L42:P42"/>
  </mergeCells>
  <printOptions horizontalCentered="1"/>
  <pageMargins left="0.6692913385826772" right="0.47244094488188981" top="0.43307086614173229" bottom="0.31496062992125984" header="0.31496062992125984" footer="0.15748031496062992"/>
  <pageSetup paperSize="9" orientation="portrait" blackAndWhite="1" r:id="rId1"/>
  <drawing r:id="rId2"/>
  <legacyDrawing r:id="rId3"/>
  <oleObjects>
    <mc:AlternateContent xmlns:mc="http://schemas.openxmlformats.org/markup-compatibility/2006">
      <mc:Choice Requires="x14">
        <oleObject progId="Word.Picture.8" shapeId="11265" r:id="rId4">
          <objectPr defaultSize="0" autoPict="0" r:id="rId5">
            <anchor>
              <from>
                <xdr:col>0</xdr:col>
                <xdr:colOff>15240</xdr:colOff>
                <xdr:row>0</xdr:row>
                <xdr:rowOff>68580</xdr:rowOff>
              </from>
              <to>
                <xdr:col>3</xdr:col>
                <xdr:colOff>91440</xdr:colOff>
                <xdr:row>3</xdr:row>
                <xdr:rowOff>0</xdr:rowOff>
              </to>
            </anchor>
          </objectPr>
        </oleObject>
      </mc:Choice>
      <mc:Fallback>
        <oleObject progId="Word.Picture.8" shapeId="1126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C94A2-87AC-402C-B14A-359C75A9B94C}">
  <dimension ref="A1:AI23"/>
  <sheetViews>
    <sheetView showGridLines="0" topLeftCell="A7" zoomScaleNormal="100" workbookViewId="0">
      <selection activeCell="O8" sqref="O8"/>
    </sheetView>
  </sheetViews>
  <sheetFormatPr defaultColWidth="9.125" defaultRowHeight="19.2" x14ac:dyDescent="0.35"/>
  <cols>
    <col min="1" max="1" width="6.375" style="28" bestFit="1" customWidth="1"/>
    <col min="2" max="2" width="11.625" style="28" customWidth="1"/>
    <col min="3" max="33" width="4" style="28" customWidth="1"/>
    <col min="34" max="34" width="14.25" style="28" bestFit="1" customWidth="1"/>
    <col min="35" max="35" width="9.875" style="28" bestFit="1" customWidth="1"/>
    <col min="36" max="37" width="11.75" style="28" customWidth="1"/>
    <col min="38" max="250" width="9.125" style="28"/>
    <col min="251" max="251" width="5.25" style="28" customWidth="1"/>
    <col min="252" max="252" width="21.625" style="28" customWidth="1"/>
    <col min="253" max="253" width="8.125" style="28" customWidth="1"/>
    <col min="254" max="284" width="2.75" style="28" customWidth="1"/>
    <col min="285" max="287" width="5.75" style="28" customWidth="1"/>
    <col min="288" max="288" width="10" style="28" customWidth="1"/>
    <col min="289" max="289" width="7.375" style="28" customWidth="1"/>
    <col min="290" max="290" width="9.375" style="28" customWidth="1"/>
    <col min="291" max="291" width="6.875" style="28" customWidth="1"/>
    <col min="292" max="506" width="9.125" style="28"/>
    <col min="507" max="507" width="5.25" style="28" customWidth="1"/>
    <col min="508" max="508" width="21.625" style="28" customWidth="1"/>
    <col min="509" max="509" width="8.125" style="28" customWidth="1"/>
    <col min="510" max="540" width="2.75" style="28" customWidth="1"/>
    <col min="541" max="543" width="5.75" style="28" customWidth="1"/>
    <col min="544" max="544" width="10" style="28" customWidth="1"/>
    <col min="545" max="545" width="7.375" style="28" customWidth="1"/>
    <col min="546" max="546" width="9.375" style="28" customWidth="1"/>
    <col min="547" max="547" width="6.875" style="28" customWidth="1"/>
    <col min="548" max="762" width="9.125" style="28"/>
    <col min="763" max="763" width="5.25" style="28" customWidth="1"/>
    <col min="764" max="764" width="21.625" style="28" customWidth="1"/>
    <col min="765" max="765" width="8.125" style="28" customWidth="1"/>
    <col min="766" max="796" width="2.75" style="28" customWidth="1"/>
    <col min="797" max="799" width="5.75" style="28" customWidth="1"/>
    <col min="800" max="800" width="10" style="28" customWidth="1"/>
    <col min="801" max="801" width="7.375" style="28" customWidth="1"/>
    <col min="802" max="802" width="9.375" style="28" customWidth="1"/>
    <col min="803" max="803" width="6.875" style="28" customWidth="1"/>
    <col min="804" max="1018" width="9.125" style="28"/>
    <col min="1019" max="1019" width="5.25" style="28" customWidth="1"/>
    <col min="1020" max="1020" width="21.625" style="28" customWidth="1"/>
    <col min="1021" max="1021" width="8.125" style="28" customWidth="1"/>
    <col min="1022" max="1052" width="2.75" style="28" customWidth="1"/>
    <col min="1053" max="1055" width="5.75" style="28" customWidth="1"/>
    <col min="1056" max="1056" width="10" style="28" customWidth="1"/>
    <col min="1057" max="1057" width="7.375" style="28" customWidth="1"/>
    <col min="1058" max="1058" width="9.375" style="28" customWidth="1"/>
    <col min="1059" max="1059" width="6.875" style="28" customWidth="1"/>
    <col min="1060" max="1274" width="9.125" style="28"/>
    <col min="1275" max="1275" width="5.25" style="28" customWidth="1"/>
    <col min="1276" max="1276" width="21.625" style="28" customWidth="1"/>
    <col min="1277" max="1277" width="8.125" style="28" customWidth="1"/>
    <col min="1278" max="1308" width="2.75" style="28" customWidth="1"/>
    <col min="1309" max="1311" width="5.75" style="28" customWidth="1"/>
    <col min="1312" max="1312" width="10" style="28" customWidth="1"/>
    <col min="1313" max="1313" width="7.375" style="28" customWidth="1"/>
    <col min="1314" max="1314" width="9.375" style="28" customWidth="1"/>
    <col min="1315" max="1315" width="6.875" style="28" customWidth="1"/>
    <col min="1316" max="1530" width="9.125" style="28"/>
    <col min="1531" max="1531" width="5.25" style="28" customWidth="1"/>
    <col min="1532" max="1532" width="21.625" style="28" customWidth="1"/>
    <col min="1533" max="1533" width="8.125" style="28" customWidth="1"/>
    <col min="1534" max="1564" width="2.75" style="28" customWidth="1"/>
    <col min="1565" max="1567" width="5.75" style="28" customWidth="1"/>
    <col min="1568" max="1568" width="10" style="28" customWidth="1"/>
    <col min="1569" max="1569" width="7.375" style="28" customWidth="1"/>
    <col min="1570" max="1570" width="9.375" style="28" customWidth="1"/>
    <col min="1571" max="1571" width="6.875" style="28" customWidth="1"/>
    <col min="1572" max="1786" width="9.125" style="28"/>
    <col min="1787" max="1787" width="5.25" style="28" customWidth="1"/>
    <col min="1788" max="1788" width="21.625" style="28" customWidth="1"/>
    <col min="1789" max="1789" width="8.125" style="28" customWidth="1"/>
    <col min="1790" max="1820" width="2.75" style="28" customWidth="1"/>
    <col min="1821" max="1823" width="5.75" style="28" customWidth="1"/>
    <col min="1824" max="1824" width="10" style="28" customWidth="1"/>
    <col min="1825" max="1825" width="7.375" style="28" customWidth="1"/>
    <col min="1826" max="1826" width="9.375" style="28" customWidth="1"/>
    <col min="1827" max="1827" width="6.875" style="28" customWidth="1"/>
    <col min="1828" max="2042" width="9.125" style="28"/>
    <col min="2043" max="2043" width="5.25" style="28" customWidth="1"/>
    <col min="2044" max="2044" width="21.625" style="28" customWidth="1"/>
    <col min="2045" max="2045" width="8.125" style="28" customWidth="1"/>
    <col min="2046" max="2076" width="2.75" style="28" customWidth="1"/>
    <col min="2077" max="2079" width="5.75" style="28" customWidth="1"/>
    <col min="2080" max="2080" width="10" style="28" customWidth="1"/>
    <col min="2081" max="2081" width="7.375" style="28" customWidth="1"/>
    <col min="2082" max="2082" width="9.375" style="28" customWidth="1"/>
    <col min="2083" max="2083" width="6.875" style="28" customWidth="1"/>
    <col min="2084" max="2298" width="9.125" style="28"/>
    <col min="2299" max="2299" width="5.25" style="28" customWidth="1"/>
    <col min="2300" max="2300" width="21.625" style="28" customWidth="1"/>
    <col min="2301" max="2301" width="8.125" style="28" customWidth="1"/>
    <col min="2302" max="2332" width="2.75" style="28" customWidth="1"/>
    <col min="2333" max="2335" width="5.75" style="28" customWidth="1"/>
    <col min="2336" max="2336" width="10" style="28" customWidth="1"/>
    <col min="2337" max="2337" width="7.375" style="28" customWidth="1"/>
    <col min="2338" max="2338" width="9.375" style="28" customWidth="1"/>
    <col min="2339" max="2339" width="6.875" style="28" customWidth="1"/>
    <col min="2340" max="2554" width="9.125" style="28"/>
    <col min="2555" max="2555" width="5.25" style="28" customWidth="1"/>
    <col min="2556" max="2556" width="21.625" style="28" customWidth="1"/>
    <col min="2557" max="2557" width="8.125" style="28" customWidth="1"/>
    <col min="2558" max="2588" width="2.75" style="28" customWidth="1"/>
    <col min="2589" max="2591" width="5.75" style="28" customWidth="1"/>
    <col min="2592" max="2592" width="10" style="28" customWidth="1"/>
    <col min="2593" max="2593" width="7.375" style="28" customWidth="1"/>
    <col min="2594" max="2594" width="9.375" style="28" customWidth="1"/>
    <col min="2595" max="2595" width="6.875" style="28" customWidth="1"/>
    <col min="2596" max="2810" width="9.125" style="28"/>
    <col min="2811" max="2811" width="5.25" style="28" customWidth="1"/>
    <col min="2812" max="2812" width="21.625" style="28" customWidth="1"/>
    <col min="2813" max="2813" width="8.125" style="28" customWidth="1"/>
    <col min="2814" max="2844" width="2.75" style="28" customWidth="1"/>
    <col min="2845" max="2847" width="5.75" style="28" customWidth="1"/>
    <col min="2848" max="2848" width="10" style="28" customWidth="1"/>
    <col min="2849" max="2849" width="7.375" style="28" customWidth="1"/>
    <col min="2850" max="2850" width="9.375" style="28" customWidth="1"/>
    <col min="2851" max="2851" width="6.875" style="28" customWidth="1"/>
    <col min="2852" max="3066" width="9.125" style="28"/>
    <col min="3067" max="3067" width="5.25" style="28" customWidth="1"/>
    <col min="3068" max="3068" width="21.625" style="28" customWidth="1"/>
    <col min="3069" max="3069" width="8.125" style="28" customWidth="1"/>
    <col min="3070" max="3100" width="2.75" style="28" customWidth="1"/>
    <col min="3101" max="3103" width="5.75" style="28" customWidth="1"/>
    <col min="3104" max="3104" width="10" style="28" customWidth="1"/>
    <col min="3105" max="3105" width="7.375" style="28" customWidth="1"/>
    <col min="3106" max="3106" width="9.375" style="28" customWidth="1"/>
    <col min="3107" max="3107" width="6.875" style="28" customWidth="1"/>
    <col min="3108" max="3322" width="9.125" style="28"/>
    <col min="3323" max="3323" width="5.25" style="28" customWidth="1"/>
    <col min="3324" max="3324" width="21.625" style="28" customWidth="1"/>
    <col min="3325" max="3325" width="8.125" style="28" customWidth="1"/>
    <col min="3326" max="3356" width="2.75" style="28" customWidth="1"/>
    <col min="3357" max="3359" width="5.75" style="28" customWidth="1"/>
    <col min="3360" max="3360" width="10" style="28" customWidth="1"/>
    <col min="3361" max="3361" width="7.375" style="28" customWidth="1"/>
    <col min="3362" max="3362" width="9.375" style="28" customWidth="1"/>
    <col min="3363" max="3363" width="6.875" style="28" customWidth="1"/>
    <col min="3364" max="3578" width="9.125" style="28"/>
    <col min="3579" max="3579" width="5.25" style="28" customWidth="1"/>
    <col min="3580" max="3580" width="21.625" style="28" customWidth="1"/>
    <col min="3581" max="3581" width="8.125" style="28" customWidth="1"/>
    <col min="3582" max="3612" width="2.75" style="28" customWidth="1"/>
    <col min="3613" max="3615" width="5.75" style="28" customWidth="1"/>
    <col min="3616" max="3616" width="10" style="28" customWidth="1"/>
    <col min="3617" max="3617" width="7.375" style="28" customWidth="1"/>
    <col min="3618" max="3618" width="9.375" style="28" customWidth="1"/>
    <col min="3619" max="3619" width="6.875" style="28" customWidth="1"/>
    <col min="3620" max="3834" width="9.125" style="28"/>
    <col min="3835" max="3835" width="5.25" style="28" customWidth="1"/>
    <col min="3836" max="3836" width="21.625" style="28" customWidth="1"/>
    <col min="3837" max="3837" width="8.125" style="28" customWidth="1"/>
    <col min="3838" max="3868" width="2.75" style="28" customWidth="1"/>
    <col min="3869" max="3871" width="5.75" style="28" customWidth="1"/>
    <col min="3872" max="3872" width="10" style="28" customWidth="1"/>
    <col min="3873" max="3873" width="7.375" style="28" customWidth="1"/>
    <col min="3874" max="3874" width="9.375" style="28" customWidth="1"/>
    <col min="3875" max="3875" width="6.875" style="28" customWidth="1"/>
    <col min="3876" max="4090" width="9.125" style="28"/>
    <col min="4091" max="4091" width="5.25" style="28" customWidth="1"/>
    <col min="4092" max="4092" width="21.625" style="28" customWidth="1"/>
    <col min="4093" max="4093" width="8.125" style="28" customWidth="1"/>
    <col min="4094" max="4124" width="2.75" style="28" customWidth="1"/>
    <col min="4125" max="4127" width="5.75" style="28" customWidth="1"/>
    <col min="4128" max="4128" width="10" style="28" customWidth="1"/>
    <col min="4129" max="4129" width="7.375" style="28" customWidth="1"/>
    <col min="4130" max="4130" width="9.375" style="28" customWidth="1"/>
    <col min="4131" max="4131" width="6.875" style="28" customWidth="1"/>
    <col min="4132" max="4346" width="9.125" style="28"/>
    <col min="4347" max="4347" width="5.25" style="28" customWidth="1"/>
    <col min="4348" max="4348" width="21.625" style="28" customWidth="1"/>
    <col min="4349" max="4349" width="8.125" style="28" customWidth="1"/>
    <col min="4350" max="4380" width="2.75" style="28" customWidth="1"/>
    <col min="4381" max="4383" width="5.75" style="28" customWidth="1"/>
    <col min="4384" max="4384" width="10" style="28" customWidth="1"/>
    <col min="4385" max="4385" width="7.375" style="28" customWidth="1"/>
    <col min="4386" max="4386" width="9.375" style="28" customWidth="1"/>
    <col min="4387" max="4387" width="6.875" style="28" customWidth="1"/>
    <col min="4388" max="4602" width="9.125" style="28"/>
    <col min="4603" max="4603" width="5.25" style="28" customWidth="1"/>
    <col min="4604" max="4604" width="21.625" style="28" customWidth="1"/>
    <col min="4605" max="4605" width="8.125" style="28" customWidth="1"/>
    <col min="4606" max="4636" width="2.75" style="28" customWidth="1"/>
    <col min="4637" max="4639" width="5.75" style="28" customWidth="1"/>
    <col min="4640" max="4640" width="10" style="28" customWidth="1"/>
    <col min="4641" max="4641" width="7.375" style="28" customWidth="1"/>
    <col min="4642" max="4642" width="9.375" style="28" customWidth="1"/>
    <col min="4643" max="4643" width="6.875" style="28" customWidth="1"/>
    <col min="4644" max="4858" width="9.125" style="28"/>
    <col min="4859" max="4859" width="5.25" style="28" customWidth="1"/>
    <col min="4860" max="4860" width="21.625" style="28" customWidth="1"/>
    <col min="4861" max="4861" width="8.125" style="28" customWidth="1"/>
    <col min="4862" max="4892" width="2.75" style="28" customWidth="1"/>
    <col min="4893" max="4895" width="5.75" style="28" customWidth="1"/>
    <col min="4896" max="4896" width="10" style="28" customWidth="1"/>
    <col min="4897" max="4897" width="7.375" style="28" customWidth="1"/>
    <col min="4898" max="4898" width="9.375" style="28" customWidth="1"/>
    <col min="4899" max="4899" width="6.875" style="28" customWidth="1"/>
    <col min="4900" max="5114" width="9.125" style="28"/>
    <col min="5115" max="5115" width="5.25" style="28" customWidth="1"/>
    <col min="5116" max="5116" width="21.625" style="28" customWidth="1"/>
    <col min="5117" max="5117" width="8.125" style="28" customWidth="1"/>
    <col min="5118" max="5148" width="2.75" style="28" customWidth="1"/>
    <col min="5149" max="5151" width="5.75" style="28" customWidth="1"/>
    <col min="5152" max="5152" width="10" style="28" customWidth="1"/>
    <col min="5153" max="5153" width="7.375" style="28" customWidth="1"/>
    <col min="5154" max="5154" width="9.375" style="28" customWidth="1"/>
    <col min="5155" max="5155" width="6.875" style="28" customWidth="1"/>
    <col min="5156" max="5370" width="9.125" style="28"/>
    <col min="5371" max="5371" width="5.25" style="28" customWidth="1"/>
    <col min="5372" max="5372" width="21.625" style="28" customWidth="1"/>
    <col min="5373" max="5373" width="8.125" style="28" customWidth="1"/>
    <col min="5374" max="5404" width="2.75" style="28" customWidth="1"/>
    <col min="5405" max="5407" width="5.75" style="28" customWidth="1"/>
    <col min="5408" max="5408" width="10" style="28" customWidth="1"/>
    <col min="5409" max="5409" width="7.375" style="28" customWidth="1"/>
    <col min="5410" max="5410" width="9.375" style="28" customWidth="1"/>
    <col min="5411" max="5411" width="6.875" style="28" customWidth="1"/>
    <col min="5412" max="5626" width="9.125" style="28"/>
    <col min="5627" max="5627" width="5.25" style="28" customWidth="1"/>
    <col min="5628" max="5628" width="21.625" style="28" customWidth="1"/>
    <col min="5629" max="5629" width="8.125" style="28" customWidth="1"/>
    <col min="5630" max="5660" width="2.75" style="28" customWidth="1"/>
    <col min="5661" max="5663" width="5.75" style="28" customWidth="1"/>
    <col min="5664" max="5664" width="10" style="28" customWidth="1"/>
    <col min="5665" max="5665" width="7.375" style="28" customWidth="1"/>
    <col min="5666" max="5666" width="9.375" style="28" customWidth="1"/>
    <col min="5667" max="5667" width="6.875" style="28" customWidth="1"/>
    <col min="5668" max="5882" width="9.125" style="28"/>
    <col min="5883" max="5883" width="5.25" style="28" customWidth="1"/>
    <col min="5884" max="5884" width="21.625" style="28" customWidth="1"/>
    <col min="5885" max="5885" width="8.125" style="28" customWidth="1"/>
    <col min="5886" max="5916" width="2.75" style="28" customWidth="1"/>
    <col min="5917" max="5919" width="5.75" style="28" customWidth="1"/>
    <col min="5920" max="5920" width="10" style="28" customWidth="1"/>
    <col min="5921" max="5921" width="7.375" style="28" customWidth="1"/>
    <col min="5922" max="5922" width="9.375" style="28" customWidth="1"/>
    <col min="5923" max="5923" width="6.875" style="28" customWidth="1"/>
    <col min="5924" max="6138" width="9.125" style="28"/>
    <col min="6139" max="6139" width="5.25" style="28" customWidth="1"/>
    <col min="6140" max="6140" width="21.625" style="28" customWidth="1"/>
    <col min="6141" max="6141" width="8.125" style="28" customWidth="1"/>
    <col min="6142" max="6172" width="2.75" style="28" customWidth="1"/>
    <col min="6173" max="6175" width="5.75" style="28" customWidth="1"/>
    <col min="6176" max="6176" width="10" style="28" customWidth="1"/>
    <col min="6177" max="6177" width="7.375" style="28" customWidth="1"/>
    <col min="6178" max="6178" width="9.375" style="28" customWidth="1"/>
    <col min="6179" max="6179" width="6.875" style="28" customWidth="1"/>
    <col min="6180" max="6394" width="9.125" style="28"/>
    <col min="6395" max="6395" width="5.25" style="28" customWidth="1"/>
    <col min="6396" max="6396" width="21.625" style="28" customWidth="1"/>
    <col min="6397" max="6397" width="8.125" style="28" customWidth="1"/>
    <col min="6398" max="6428" width="2.75" style="28" customWidth="1"/>
    <col min="6429" max="6431" width="5.75" style="28" customWidth="1"/>
    <col min="6432" max="6432" width="10" style="28" customWidth="1"/>
    <col min="6433" max="6433" width="7.375" style="28" customWidth="1"/>
    <col min="6434" max="6434" width="9.375" style="28" customWidth="1"/>
    <col min="6435" max="6435" width="6.875" style="28" customWidth="1"/>
    <col min="6436" max="6650" width="9.125" style="28"/>
    <col min="6651" max="6651" width="5.25" style="28" customWidth="1"/>
    <col min="6652" max="6652" width="21.625" style="28" customWidth="1"/>
    <col min="6653" max="6653" width="8.125" style="28" customWidth="1"/>
    <col min="6654" max="6684" width="2.75" style="28" customWidth="1"/>
    <col min="6685" max="6687" width="5.75" style="28" customWidth="1"/>
    <col min="6688" max="6688" width="10" style="28" customWidth="1"/>
    <col min="6689" max="6689" width="7.375" style="28" customWidth="1"/>
    <col min="6690" max="6690" width="9.375" style="28" customWidth="1"/>
    <col min="6691" max="6691" width="6.875" style="28" customWidth="1"/>
    <col min="6692" max="6906" width="9.125" style="28"/>
    <col min="6907" max="6907" width="5.25" style="28" customWidth="1"/>
    <col min="6908" max="6908" width="21.625" style="28" customWidth="1"/>
    <col min="6909" max="6909" width="8.125" style="28" customWidth="1"/>
    <col min="6910" max="6940" width="2.75" style="28" customWidth="1"/>
    <col min="6941" max="6943" width="5.75" style="28" customWidth="1"/>
    <col min="6944" max="6944" width="10" style="28" customWidth="1"/>
    <col min="6945" max="6945" width="7.375" style="28" customWidth="1"/>
    <col min="6946" max="6946" width="9.375" style="28" customWidth="1"/>
    <col min="6947" max="6947" width="6.875" style="28" customWidth="1"/>
    <col min="6948" max="7162" width="9.125" style="28"/>
    <col min="7163" max="7163" width="5.25" style="28" customWidth="1"/>
    <col min="7164" max="7164" width="21.625" style="28" customWidth="1"/>
    <col min="7165" max="7165" width="8.125" style="28" customWidth="1"/>
    <col min="7166" max="7196" width="2.75" style="28" customWidth="1"/>
    <col min="7197" max="7199" width="5.75" style="28" customWidth="1"/>
    <col min="7200" max="7200" width="10" style="28" customWidth="1"/>
    <col min="7201" max="7201" width="7.375" style="28" customWidth="1"/>
    <col min="7202" max="7202" width="9.375" style="28" customWidth="1"/>
    <col min="7203" max="7203" width="6.875" style="28" customWidth="1"/>
    <col min="7204" max="7418" width="9.125" style="28"/>
    <col min="7419" max="7419" width="5.25" style="28" customWidth="1"/>
    <col min="7420" max="7420" width="21.625" style="28" customWidth="1"/>
    <col min="7421" max="7421" width="8.125" style="28" customWidth="1"/>
    <col min="7422" max="7452" width="2.75" style="28" customWidth="1"/>
    <col min="7453" max="7455" width="5.75" style="28" customWidth="1"/>
    <col min="7456" max="7456" width="10" style="28" customWidth="1"/>
    <col min="7457" max="7457" width="7.375" style="28" customWidth="1"/>
    <col min="7458" max="7458" width="9.375" style="28" customWidth="1"/>
    <col min="7459" max="7459" width="6.875" style="28" customWidth="1"/>
    <col min="7460" max="7674" width="9.125" style="28"/>
    <col min="7675" max="7675" width="5.25" style="28" customWidth="1"/>
    <col min="7676" max="7676" width="21.625" style="28" customWidth="1"/>
    <col min="7677" max="7677" width="8.125" style="28" customWidth="1"/>
    <col min="7678" max="7708" width="2.75" style="28" customWidth="1"/>
    <col min="7709" max="7711" width="5.75" style="28" customWidth="1"/>
    <col min="7712" max="7712" width="10" style="28" customWidth="1"/>
    <col min="7713" max="7713" width="7.375" style="28" customWidth="1"/>
    <col min="7714" max="7714" width="9.375" style="28" customWidth="1"/>
    <col min="7715" max="7715" width="6.875" style="28" customWidth="1"/>
    <col min="7716" max="7930" width="9.125" style="28"/>
    <col min="7931" max="7931" width="5.25" style="28" customWidth="1"/>
    <col min="7932" max="7932" width="21.625" style="28" customWidth="1"/>
    <col min="7933" max="7933" width="8.125" style="28" customWidth="1"/>
    <col min="7934" max="7964" width="2.75" style="28" customWidth="1"/>
    <col min="7965" max="7967" width="5.75" style="28" customWidth="1"/>
    <col min="7968" max="7968" width="10" style="28" customWidth="1"/>
    <col min="7969" max="7969" width="7.375" style="28" customWidth="1"/>
    <col min="7970" max="7970" width="9.375" style="28" customWidth="1"/>
    <col min="7971" max="7971" width="6.875" style="28" customWidth="1"/>
    <col min="7972" max="8186" width="9.125" style="28"/>
    <col min="8187" max="8187" width="5.25" style="28" customWidth="1"/>
    <col min="8188" max="8188" width="21.625" style="28" customWidth="1"/>
    <col min="8189" max="8189" width="8.125" style="28" customWidth="1"/>
    <col min="8190" max="8220" width="2.75" style="28" customWidth="1"/>
    <col min="8221" max="8223" width="5.75" style="28" customWidth="1"/>
    <col min="8224" max="8224" width="10" style="28" customWidth="1"/>
    <col min="8225" max="8225" width="7.375" style="28" customWidth="1"/>
    <col min="8226" max="8226" width="9.375" style="28" customWidth="1"/>
    <col min="8227" max="8227" width="6.875" style="28" customWidth="1"/>
    <col min="8228" max="8442" width="9.125" style="28"/>
    <col min="8443" max="8443" width="5.25" style="28" customWidth="1"/>
    <col min="8444" max="8444" width="21.625" style="28" customWidth="1"/>
    <col min="8445" max="8445" width="8.125" style="28" customWidth="1"/>
    <col min="8446" max="8476" width="2.75" style="28" customWidth="1"/>
    <col min="8477" max="8479" width="5.75" style="28" customWidth="1"/>
    <col min="8480" max="8480" width="10" style="28" customWidth="1"/>
    <col min="8481" max="8481" width="7.375" style="28" customWidth="1"/>
    <col min="8482" max="8482" width="9.375" style="28" customWidth="1"/>
    <col min="8483" max="8483" width="6.875" style="28" customWidth="1"/>
    <col min="8484" max="8698" width="9.125" style="28"/>
    <col min="8699" max="8699" width="5.25" style="28" customWidth="1"/>
    <col min="8700" max="8700" width="21.625" style="28" customWidth="1"/>
    <col min="8701" max="8701" width="8.125" style="28" customWidth="1"/>
    <col min="8702" max="8732" width="2.75" style="28" customWidth="1"/>
    <col min="8733" max="8735" width="5.75" style="28" customWidth="1"/>
    <col min="8736" max="8736" width="10" style="28" customWidth="1"/>
    <col min="8737" max="8737" width="7.375" style="28" customWidth="1"/>
    <col min="8738" max="8738" width="9.375" style="28" customWidth="1"/>
    <col min="8739" max="8739" width="6.875" style="28" customWidth="1"/>
    <col min="8740" max="8954" width="9.125" style="28"/>
    <col min="8955" max="8955" width="5.25" style="28" customWidth="1"/>
    <col min="8956" max="8956" width="21.625" style="28" customWidth="1"/>
    <col min="8957" max="8957" width="8.125" style="28" customWidth="1"/>
    <col min="8958" max="8988" width="2.75" style="28" customWidth="1"/>
    <col min="8989" max="8991" width="5.75" style="28" customWidth="1"/>
    <col min="8992" max="8992" width="10" style="28" customWidth="1"/>
    <col min="8993" max="8993" width="7.375" style="28" customWidth="1"/>
    <col min="8994" max="8994" width="9.375" style="28" customWidth="1"/>
    <col min="8995" max="8995" width="6.875" style="28" customWidth="1"/>
    <col min="8996" max="9210" width="9.125" style="28"/>
    <col min="9211" max="9211" width="5.25" style="28" customWidth="1"/>
    <col min="9212" max="9212" width="21.625" style="28" customWidth="1"/>
    <col min="9213" max="9213" width="8.125" style="28" customWidth="1"/>
    <col min="9214" max="9244" width="2.75" style="28" customWidth="1"/>
    <col min="9245" max="9247" width="5.75" style="28" customWidth="1"/>
    <col min="9248" max="9248" width="10" style="28" customWidth="1"/>
    <col min="9249" max="9249" width="7.375" style="28" customWidth="1"/>
    <col min="9250" max="9250" width="9.375" style="28" customWidth="1"/>
    <col min="9251" max="9251" width="6.875" style="28" customWidth="1"/>
    <col min="9252" max="9466" width="9.125" style="28"/>
    <col min="9467" max="9467" width="5.25" style="28" customWidth="1"/>
    <col min="9468" max="9468" width="21.625" style="28" customWidth="1"/>
    <col min="9469" max="9469" width="8.125" style="28" customWidth="1"/>
    <col min="9470" max="9500" width="2.75" style="28" customWidth="1"/>
    <col min="9501" max="9503" width="5.75" style="28" customWidth="1"/>
    <col min="9504" max="9504" width="10" style="28" customWidth="1"/>
    <col min="9505" max="9505" width="7.375" style="28" customWidth="1"/>
    <col min="9506" max="9506" width="9.375" style="28" customWidth="1"/>
    <col min="9507" max="9507" width="6.875" style="28" customWidth="1"/>
    <col min="9508" max="9722" width="9.125" style="28"/>
    <col min="9723" max="9723" width="5.25" style="28" customWidth="1"/>
    <col min="9724" max="9724" width="21.625" style="28" customWidth="1"/>
    <col min="9725" max="9725" width="8.125" style="28" customWidth="1"/>
    <col min="9726" max="9756" width="2.75" style="28" customWidth="1"/>
    <col min="9757" max="9759" width="5.75" style="28" customWidth="1"/>
    <col min="9760" max="9760" width="10" style="28" customWidth="1"/>
    <col min="9761" max="9761" width="7.375" style="28" customWidth="1"/>
    <col min="9762" max="9762" width="9.375" style="28" customWidth="1"/>
    <col min="9763" max="9763" width="6.875" style="28" customWidth="1"/>
    <col min="9764" max="9978" width="9.125" style="28"/>
    <col min="9979" max="9979" width="5.25" style="28" customWidth="1"/>
    <col min="9980" max="9980" width="21.625" style="28" customWidth="1"/>
    <col min="9981" max="9981" width="8.125" style="28" customWidth="1"/>
    <col min="9982" max="10012" width="2.75" style="28" customWidth="1"/>
    <col min="10013" max="10015" width="5.75" style="28" customWidth="1"/>
    <col min="10016" max="10016" width="10" style="28" customWidth="1"/>
    <col min="10017" max="10017" width="7.375" style="28" customWidth="1"/>
    <col min="10018" max="10018" width="9.375" style="28" customWidth="1"/>
    <col min="10019" max="10019" width="6.875" style="28" customWidth="1"/>
    <col min="10020" max="10234" width="9.125" style="28"/>
    <col min="10235" max="10235" width="5.25" style="28" customWidth="1"/>
    <col min="10236" max="10236" width="21.625" style="28" customWidth="1"/>
    <col min="10237" max="10237" width="8.125" style="28" customWidth="1"/>
    <col min="10238" max="10268" width="2.75" style="28" customWidth="1"/>
    <col min="10269" max="10271" width="5.75" style="28" customWidth="1"/>
    <col min="10272" max="10272" width="10" style="28" customWidth="1"/>
    <col min="10273" max="10273" width="7.375" style="28" customWidth="1"/>
    <col min="10274" max="10274" width="9.375" style="28" customWidth="1"/>
    <col min="10275" max="10275" width="6.875" style="28" customWidth="1"/>
    <col min="10276" max="10490" width="9.125" style="28"/>
    <col min="10491" max="10491" width="5.25" style="28" customWidth="1"/>
    <col min="10492" max="10492" width="21.625" style="28" customWidth="1"/>
    <col min="10493" max="10493" width="8.125" style="28" customWidth="1"/>
    <col min="10494" max="10524" width="2.75" style="28" customWidth="1"/>
    <col min="10525" max="10527" width="5.75" style="28" customWidth="1"/>
    <col min="10528" max="10528" width="10" style="28" customWidth="1"/>
    <col min="10529" max="10529" width="7.375" style="28" customWidth="1"/>
    <col min="10530" max="10530" width="9.375" style="28" customWidth="1"/>
    <col min="10531" max="10531" width="6.875" style="28" customWidth="1"/>
    <col min="10532" max="10746" width="9.125" style="28"/>
    <col min="10747" max="10747" width="5.25" style="28" customWidth="1"/>
    <col min="10748" max="10748" width="21.625" style="28" customWidth="1"/>
    <col min="10749" max="10749" width="8.125" style="28" customWidth="1"/>
    <col min="10750" max="10780" width="2.75" style="28" customWidth="1"/>
    <col min="10781" max="10783" width="5.75" style="28" customWidth="1"/>
    <col min="10784" max="10784" width="10" style="28" customWidth="1"/>
    <col min="10785" max="10785" width="7.375" style="28" customWidth="1"/>
    <col min="10786" max="10786" width="9.375" style="28" customWidth="1"/>
    <col min="10787" max="10787" width="6.875" style="28" customWidth="1"/>
    <col min="10788" max="11002" width="9.125" style="28"/>
    <col min="11003" max="11003" width="5.25" style="28" customWidth="1"/>
    <col min="11004" max="11004" width="21.625" style="28" customWidth="1"/>
    <col min="11005" max="11005" width="8.125" style="28" customWidth="1"/>
    <col min="11006" max="11036" width="2.75" style="28" customWidth="1"/>
    <col min="11037" max="11039" width="5.75" style="28" customWidth="1"/>
    <col min="11040" max="11040" width="10" style="28" customWidth="1"/>
    <col min="11041" max="11041" width="7.375" style="28" customWidth="1"/>
    <col min="11042" max="11042" width="9.375" style="28" customWidth="1"/>
    <col min="11043" max="11043" width="6.875" style="28" customWidth="1"/>
    <col min="11044" max="11258" width="9.125" style="28"/>
    <col min="11259" max="11259" width="5.25" style="28" customWidth="1"/>
    <col min="11260" max="11260" width="21.625" style="28" customWidth="1"/>
    <col min="11261" max="11261" width="8.125" style="28" customWidth="1"/>
    <col min="11262" max="11292" width="2.75" style="28" customWidth="1"/>
    <col min="11293" max="11295" width="5.75" style="28" customWidth="1"/>
    <col min="11296" max="11296" width="10" style="28" customWidth="1"/>
    <col min="11297" max="11297" width="7.375" style="28" customWidth="1"/>
    <col min="11298" max="11298" width="9.375" style="28" customWidth="1"/>
    <col min="11299" max="11299" width="6.875" style="28" customWidth="1"/>
    <col min="11300" max="11514" width="9.125" style="28"/>
    <col min="11515" max="11515" width="5.25" style="28" customWidth="1"/>
    <col min="11516" max="11516" width="21.625" style="28" customWidth="1"/>
    <col min="11517" max="11517" width="8.125" style="28" customWidth="1"/>
    <col min="11518" max="11548" width="2.75" style="28" customWidth="1"/>
    <col min="11549" max="11551" width="5.75" style="28" customWidth="1"/>
    <col min="11552" max="11552" width="10" style="28" customWidth="1"/>
    <col min="11553" max="11553" width="7.375" style="28" customWidth="1"/>
    <col min="11554" max="11554" width="9.375" style="28" customWidth="1"/>
    <col min="11555" max="11555" width="6.875" style="28" customWidth="1"/>
    <col min="11556" max="11770" width="9.125" style="28"/>
    <col min="11771" max="11771" width="5.25" style="28" customWidth="1"/>
    <col min="11772" max="11772" width="21.625" style="28" customWidth="1"/>
    <col min="11773" max="11773" width="8.125" style="28" customWidth="1"/>
    <col min="11774" max="11804" width="2.75" style="28" customWidth="1"/>
    <col min="11805" max="11807" width="5.75" style="28" customWidth="1"/>
    <col min="11808" max="11808" width="10" style="28" customWidth="1"/>
    <col min="11809" max="11809" width="7.375" style="28" customWidth="1"/>
    <col min="11810" max="11810" width="9.375" style="28" customWidth="1"/>
    <col min="11811" max="11811" width="6.875" style="28" customWidth="1"/>
    <col min="11812" max="12026" width="9.125" style="28"/>
    <col min="12027" max="12027" width="5.25" style="28" customWidth="1"/>
    <col min="12028" max="12028" width="21.625" style="28" customWidth="1"/>
    <col min="12029" max="12029" width="8.125" style="28" customWidth="1"/>
    <col min="12030" max="12060" width="2.75" style="28" customWidth="1"/>
    <col min="12061" max="12063" width="5.75" style="28" customWidth="1"/>
    <col min="12064" max="12064" width="10" style="28" customWidth="1"/>
    <col min="12065" max="12065" width="7.375" style="28" customWidth="1"/>
    <col min="12066" max="12066" width="9.375" style="28" customWidth="1"/>
    <col min="12067" max="12067" width="6.875" style="28" customWidth="1"/>
    <col min="12068" max="12282" width="9.125" style="28"/>
    <col min="12283" max="12283" width="5.25" style="28" customWidth="1"/>
    <col min="12284" max="12284" width="21.625" style="28" customWidth="1"/>
    <col min="12285" max="12285" width="8.125" style="28" customWidth="1"/>
    <col min="12286" max="12316" width="2.75" style="28" customWidth="1"/>
    <col min="12317" max="12319" width="5.75" style="28" customWidth="1"/>
    <col min="12320" max="12320" width="10" style="28" customWidth="1"/>
    <col min="12321" max="12321" width="7.375" style="28" customWidth="1"/>
    <col min="12322" max="12322" width="9.375" style="28" customWidth="1"/>
    <col min="12323" max="12323" width="6.875" style="28" customWidth="1"/>
    <col min="12324" max="12538" width="9.125" style="28"/>
    <col min="12539" max="12539" width="5.25" style="28" customWidth="1"/>
    <col min="12540" max="12540" width="21.625" style="28" customWidth="1"/>
    <col min="12541" max="12541" width="8.125" style="28" customWidth="1"/>
    <col min="12542" max="12572" width="2.75" style="28" customWidth="1"/>
    <col min="12573" max="12575" width="5.75" style="28" customWidth="1"/>
    <col min="12576" max="12576" width="10" style="28" customWidth="1"/>
    <col min="12577" max="12577" width="7.375" style="28" customWidth="1"/>
    <col min="12578" max="12578" width="9.375" style="28" customWidth="1"/>
    <col min="12579" max="12579" width="6.875" style="28" customWidth="1"/>
    <col min="12580" max="12794" width="9.125" style="28"/>
    <col min="12795" max="12795" width="5.25" style="28" customWidth="1"/>
    <col min="12796" max="12796" width="21.625" style="28" customWidth="1"/>
    <col min="12797" max="12797" width="8.125" style="28" customWidth="1"/>
    <col min="12798" max="12828" width="2.75" style="28" customWidth="1"/>
    <col min="12829" max="12831" width="5.75" style="28" customWidth="1"/>
    <col min="12832" max="12832" width="10" style="28" customWidth="1"/>
    <col min="12833" max="12833" width="7.375" style="28" customWidth="1"/>
    <col min="12834" max="12834" width="9.375" style="28" customWidth="1"/>
    <col min="12835" max="12835" width="6.875" style="28" customWidth="1"/>
    <col min="12836" max="13050" width="9.125" style="28"/>
    <col min="13051" max="13051" width="5.25" style="28" customWidth="1"/>
    <col min="13052" max="13052" width="21.625" style="28" customWidth="1"/>
    <col min="13053" max="13053" width="8.125" style="28" customWidth="1"/>
    <col min="13054" max="13084" width="2.75" style="28" customWidth="1"/>
    <col min="13085" max="13087" width="5.75" style="28" customWidth="1"/>
    <col min="13088" max="13088" width="10" style="28" customWidth="1"/>
    <col min="13089" max="13089" width="7.375" style="28" customWidth="1"/>
    <col min="13090" max="13090" width="9.375" style="28" customWidth="1"/>
    <col min="13091" max="13091" width="6.875" style="28" customWidth="1"/>
    <col min="13092" max="13306" width="9.125" style="28"/>
    <col min="13307" max="13307" width="5.25" style="28" customWidth="1"/>
    <col min="13308" max="13308" width="21.625" style="28" customWidth="1"/>
    <col min="13309" max="13309" width="8.125" style="28" customWidth="1"/>
    <col min="13310" max="13340" width="2.75" style="28" customWidth="1"/>
    <col min="13341" max="13343" width="5.75" style="28" customWidth="1"/>
    <col min="13344" max="13344" width="10" style="28" customWidth="1"/>
    <col min="13345" max="13345" width="7.375" style="28" customWidth="1"/>
    <col min="13346" max="13346" width="9.375" style="28" customWidth="1"/>
    <col min="13347" max="13347" width="6.875" style="28" customWidth="1"/>
    <col min="13348" max="13562" width="9.125" style="28"/>
    <col min="13563" max="13563" width="5.25" style="28" customWidth="1"/>
    <col min="13564" max="13564" width="21.625" style="28" customWidth="1"/>
    <col min="13565" max="13565" width="8.125" style="28" customWidth="1"/>
    <col min="13566" max="13596" width="2.75" style="28" customWidth="1"/>
    <col min="13597" max="13599" width="5.75" style="28" customWidth="1"/>
    <col min="13600" max="13600" width="10" style="28" customWidth="1"/>
    <col min="13601" max="13601" width="7.375" style="28" customWidth="1"/>
    <col min="13602" max="13602" width="9.375" style="28" customWidth="1"/>
    <col min="13603" max="13603" width="6.875" style="28" customWidth="1"/>
    <col min="13604" max="13818" width="9.125" style="28"/>
    <col min="13819" max="13819" width="5.25" style="28" customWidth="1"/>
    <col min="13820" max="13820" width="21.625" style="28" customWidth="1"/>
    <col min="13821" max="13821" width="8.125" style="28" customWidth="1"/>
    <col min="13822" max="13852" width="2.75" style="28" customWidth="1"/>
    <col min="13853" max="13855" width="5.75" style="28" customWidth="1"/>
    <col min="13856" max="13856" width="10" style="28" customWidth="1"/>
    <col min="13857" max="13857" width="7.375" style="28" customWidth="1"/>
    <col min="13858" max="13858" width="9.375" style="28" customWidth="1"/>
    <col min="13859" max="13859" width="6.875" style="28" customWidth="1"/>
    <col min="13860" max="14074" width="9.125" style="28"/>
    <col min="14075" max="14075" width="5.25" style="28" customWidth="1"/>
    <col min="14076" max="14076" width="21.625" style="28" customWidth="1"/>
    <col min="14077" max="14077" width="8.125" style="28" customWidth="1"/>
    <col min="14078" max="14108" width="2.75" style="28" customWidth="1"/>
    <col min="14109" max="14111" width="5.75" style="28" customWidth="1"/>
    <col min="14112" max="14112" width="10" style="28" customWidth="1"/>
    <col min="14113" max="14113" width="7.375" style="28" customWidth="1"/>
    <col min="14114" max="14114" width="9.375" style="28" customWidth="1"/>
    <col min="14115" max="14115" width="6.875" style="28" customWidth="1"/>
    <col min="14116" max="14330" width="9.125" style="28"/>
    <col min="14331" max="14331" width="5.25" style="28" customWidth="1"/>
    <col min="14332" max="14332" width="21.625" style="28" customWidth="1"/>
    <col min="14333" max="14333" width="8.125" style="28" customWidth="1"/>
    <col min="14334" max="14364" width="2.75" style="28" customWidth="1"/>
    <col min="14365" max="14367" width="5.75" style="28" customWidth="1"/>
    <col min="14368" max="14368" width="10" style="28" customWidth="1"/>
    <col min="14369" max="14369" width="7.375" style="28" customWidth="1"/>
    <col min="14370" max="14370" width="9.375" style="28" customWidth="1"/>
    <col min="14371" max="14371" width="6.875" style="28" customWidth="1"/>
    <col min="14372" max="14586" width="9.125" style="28"/>
    <col min="14587" max="14587" width="5.25" style="28" customWidth="1"/>
    <col min="14588" max="14588" width="21.625" style="28" customWidth="1"/>
    <col min="14589" max="14589" width="8.125" style="28" customWidth="1"/>
    <col min="14590" max="14620" width="2.75" style="28" customWidth="1"/>
    <col min="14621" max="14623" width="5.75" style="28" customWidth="1"/>
    <col min="14624" max="14624" width="10" style="28" customWidth="1"/>
    <col min="14625" max="14625" width="7.375" style="28" customWidth="1"/>
    <col min="14626" max="14626" width="9.375" style="28" customWidth="1"/>
    <col min="14627" max="14627" width="6.875" style="28" customWidth="1"/>
    <col min="14628" max="14842" width="9.125" style="28"/>
    <col min="14843" max="14843" width="5.25" style="28" customWidth="1"/>
    <col min="14844" max="14844" width="21.625" style="28" customWidth="1"/>
    <col min="14845" max="14845" width="8.125" style="28" customWidth="1"/>
    <col min="14846" max="14876" width="2.75" style="28" customWidth="1"/>
    <col min="14877" max="14879" width="5.75" style="28" customWidth="1"/>
    <col min="14880" max="14880" width="10" style="28" customWidth="1"/>
    <col min="14881" max="14881" width="7.375" style="28" customWidth="1"/>
    <col min="14882" max="14882" width="9.375" style="28" customWidth="1"/>
    <col min="14883" max="14883" width="6.875" style="28" customWidth="1"/>
    <col min="14884" max="15098" width="9.125" style="28"/>
    <col min="15099" max="15099" width="5.25" style="28" customWidth="1"/>
    <col min="15100" max="15100" width="21.625" style="28" customWidth="1"/>
    <col min="15101" max="15101" width="8.125" style="28" customWidth="1"/>
    <col min="15102" max="15132" width="2.75" style="28" customWidth="1"/>
    <col min="15133" max="15135" width="5.75" style="28" customWidth="1"/>
    <col min="15136" max="15136" width="10" style="28" customWidth="1"/>
    <col min="15137" max="15137" width="7.375" style="28" customWidth="1"/>
    <col min="15138" max="15138" width="9.375" style="28" customWidth="1"/>
    <col min="15139" max="15139" width="6.875" style="28" customWidth="1"/>
    <col min="15140" max="15354" width="9.125" style="28"/>
    <col min="15355" max="15355" width="5.25" style="28" customWidth="1"/>
    <col min="15356" max="15356" width="21.625" style="28" customWidth="1"/>
    <col min="15357" max="15357" width="8.125" style="28" customWidth="1"/>
    <col min="15358" max="15388" width="2.75" style="28" customWidth="1"/>
    <col min="15389" max="15391" width="5.75" style="28" customWidth="1"/>
    <col min="15392" max="15392" width="10" style="28" customWidth="1"/>
    <col min="15393" max="15393" width="7.375" style="28" customWidth="1"/>
    <col min="15394" max="15394" width="9.375" style="28" customWidth="1"/>
    <col min="15395" max="15395" width="6.875" style="28" customWidth="1"/>
    <col min="15396" max="15610" width="9.125" style="28"/>
    <col min="15611" max="15611" width="5.25" style="28" customWidth="1"/>
    <col min="15612" max="15612" width="21.625" style="28" customWidth="1"/>
    <col min="15613" max="15613" width="8.125" style="28" customWidth="1"/>
    <col min="15614" max="15644" width="2.75" style="28" customWidth="1"/>
    <col min="15645" max="15647" width="5.75" style="28" customWidth="1"/>
    <col min="15648" max="15648" width="10" style="28" customWidth="1"/>
    <col min="15649" max="15649" width="7.375" style="28" customWidth="1"/>
    <col min="15650" max="15650" width="9.375" style="28" customWidth="1"/>
    <col min="15651" max="15651" width="6.875" style="28" customWidth="1"/>
    <col min="15652" max="15866" width="9.125" style="28"/>
    <col min="15867" max="15867" width="5.25" style="28" customWidth="1"/>
    <col min="15868" max="15868" width="21.625" style="28" customWidth="1"/>
    <col min="15869" max="15869" width="8.125" style="28" customWidth="1"/>
    <col min="15870" max="15900" width="2.75" style="28" customWidth="1"/>
    <col min="15901" max="15903" width="5.75" style="28" customWidth="1"/>
    <col min="15904" max="15904" width="10" style="28" customWidth="1"/>
    <col min="15905" max="15905" width="7.375" style="28" customWidth="1"/>
    <col min="15906" max="15906" width="9.375" style="28" customWidth="1"/>
    <col min="15907" max="15907" width="6.875" style="28" customWidth="1"/>
    <col min="15908" max="16122" width="9.125" style="28"/>
    <col min="16123" max="16123" width="5.25" style="28" customWidth="1"/>
    <col min="16124" max="16124" width="21.625" style="28" customWidth="1"/>
    <col min="16125" max="16125" width="8.125" style="28" customWidth="1"/>
    <col min="16126" max="16156" width="2.75" style="28" customWidth="1"/>
    <col min="16157" max="16159" width="5.75" style="28" customWidth="1"/>
    <col min="16160" max="16160" width="10" style="28" customWidth="1"/>
    <col min="16161" max="16161" width="7.375" style="28" customWidth="1"/>
    <col min="16162" max="16162" width="9.375" style="28" customWidth="1"/>
    <col min="16163" max="16163" width="6.875" style="28" customWidth="1"/>
    <col min="16164" max="16384" width="9.125" style="28"/>
  </cols>
  <sheetData>
    <row r="1" spans="1:35" x14ac:dyDescent="0.35">
      <c r="A1" s="50" t="s">
        <v>86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</row>
    <row r="2" spans="1:35" x14ac:dyDescent="0.35">
      <c r="A2" s="49" t="str">
        <f>"โครงการ"&amp;กรอกข้อมูล!C5&amp;" ปริมาณงาน "&amp;กรอกข้อมูล!C6</f>
        <v>โครงการก่อสร้างถนนคอนกรีตเสริมเหล็ก ปริมาณงาน กว้าง 5 ม.ยาว 105 ม. หนา 0.15 ม.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x14ac:dyDescent="0.35">
      <c r="A3" s="49" t="str">
        <f>"ตามคำสั่ง"&amp;กรอกข้อมูล!C3&amp;" ที่ "&amp;กรอกข้อมูล!C9&amp;" ลงวันที่ "&amp;กรอกข้อมูล!C10</f>
        <v>ตามคำสั่งองค์การบริหารส่วนตำบลยิ้มแย้ม ที่ 124/2563 ลงวันที่ 13 กรกฎาคม 2563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</row>
    <row r="4" spans="1:35" x14ac:dyDescent="0.35">
      <c r="A4" s="51" t="s">
        <v>92</v>
      </c>
      <c r="B4" s="53" t="s">
        <v>69</v>
      </c>
      <c r="C4" s="55" t="s">
        <v>82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7"/>
      <c r="AH4" s="29" t="s">
        <v>84</v>
      </c>
      <c r="AI4" s="51" t="s">
        <v>65</v>
      </c>
    </row>
    <row r="5" spans="1:35" x14ac:dyDescent="0.35">
      <c r="A5" s="52"/>
      <c r="B5" s="54"/>
      <c r="C5" s="30">
        <v>1</v>
      </c>
      <c r="D5" s="30">
        <f t="shared" ref="D5:AG5" si="0">C5+1</f>
        <v>2</v>
      </c>
      <c r="E5" s="30">
        <f t="shared" si="0"/>
        <v>3</v>
      </c>
      <c r="F5" s="30">
        <f t="shared" si="0"/>
        <v>4</v>
      </c>
      <c r="G5" s="30">
        <f t="shared" si="0"/>
        <v>5</v>
      </c>
      <c r="H5" s="30">
        <f t="shared" si="0"/>
        <v>6</v>
      </c>
      <c r="I5" s="30">
        <f t="shared" si="0"/>
        <v>7</v>
      </c>
      <c r="J5" s="30">
        <f t="shared" si="0"/>
        <v>8</v>
      </c>
      <c r="K5" s="30">
        <f t="shared" si="0"/>
        <v>9</v>
      </c>
      <c r="L5" s="30">
        <f t="shared" si="0"/>
        <v>10</v>
      </c>
      <c r="M5" s="30">
        <f t="shared" si="0"/>
        <v>11</v>
      </c>
      <c r="N5" s="30">
        <f t="shared" si="0"/>
        <v>12</v>
      </c>
      <c r="O5" s="30">
        <f t="shared" si="0"/>
        <v>13</v>
      </c>
      <c r="P5" s="30">
        <f t="shared" si="0"/>
        <v>14</v>
      </c>
      <c r="Q5" s="30">
        <f t="shared" si="0"/>
        <v>15</v>
      </c>
      <c r="R5" s="30">
        <f t="shared" si="0"/>
        <v>16</v>
      </c>
      <c r="S5" s="30">
        <f t="shared" si="0"/>
        <v>17</v>
      </c>
      <c r="T5" s="30">
        <f t="shared" si="0"/>
        <v>18</v>
      </c>
      <c r="U5" s="30">
        <f t="shared" si="0"/>
        <v>19</v>
      </c>
      <c r="V5" s="30">
        <f t="shared" si="0"/>
        <v>20</v>
      </c>
      <c r="W5" s="30">
        <f t="shared" si="0"/>
        <v>21</v>
      </c>
      <c r="X5" s="30">
        <f t="shared" si="0"/>
        <v>22</v>
      </c>
      <c r="Y5" s="30">
        <f t="shared" si="0"/>
        <v>23</v>
      </c>
      <c r="Z5" s="30">
        <f t="shared" si="0"/>
        <v>24</v>
      </c>
      <c r="AA5" s="30">
        <f t="shared" si="0"/>
        <v>25</v>
      </c>
      <c r="AB5" s="30">
        <f t="shared" si="0"/>
        <v>26</v>
      </c>
      <c r="AC5" s="30">
        <f t="shared" si="0"/>
        <v>27</v>
      </c>
      <c r="AD5" s="30">
        <f t="shared" si="0"/>
        <v>28</v>
      </c>
      <c r="AE5" s="30">
        <f t="shared" si="0"/>
        <v>29</v>
      </c>
      <c r="AF5" s="30">
        <f t="shared" si="0"/>
        <v>30</v>
      </c>
      <c r="AG5" s="30">
        <f t="shared" si="0"/>
        <v>31</v>
      </c>
      <c r="AH5" s="31" t="s">
        <v>83</v>
      </c>
      <c r="AI5" s="52"/>
    </row>
    <row r="6" spans="1:35" x14ac:dyDescent="0.35">
      <c r="A6" s="32">
        <v>1</v>
      </c>
      <c r="B6" s="32" t="s">
        <v>70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</row>
    <row r="7" spans="1:35" x14ac:dyDescent="0.35">
      <c r="A7" s="32">
        <v>2</v>
      </c>
      <c r="B7" s="32" t="s">
        <v>71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</row>
    <row r="8" spans="1:35" x14ac:dyDescent="0.35">
      <c r="A8" s="32">
        <v>3</v>
      </c>
      <c r="B8" s="32" t="s">
        <v>72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</row>
    <row r="9" spans="1:35" x14ac:dyDescent="0.35">
      <c r="A9" s="32">
        <v>4</v>
      </c>
      <c r="B9" s="32" t="s">
        <v>73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</row>
    <row r="10" spans="1:35" x14ac:dyDescent="0.35">
      <c r="A10" s="32">
        <v>5</v>
      </c>
      <c r="B10" s="32" t="s">
        <v>74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</row>
    <row r="11" spans="1:35" x14ac:dyDescent="0.35">
      <c r="A11" s="32">
        <v>6</v>
      </c>
      <c r="B11" s="32" t="s">
        <v>75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</row>
    <row r="12" spans="1:35" x14ac:dyDescent="0.35">
      <c r="A12" s="32">
        <v>7</v>
      </c>
      <c r="B12" s="32" t="s">
        <v>76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</row>
    <row r="13" spans="1:35" x14ac:dyDescent="0.35">
      <c r="A13" s="32">
        <v>8</v>
      </c>
      <c r="B13" s="32" t="s">
        <v>77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</row>
    <row r="14" spans="1:35" x14ac:dyDescent="0.35">
      <c r="A14" s="32">
        <v>9</v>
      </c>
      <c r="B14" s="32" t="s">
        <v>78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</row>
    <row r="15" spans="1:35" x14ac:dyDescent="0.35">
      <c r="A15" s="32">
        <v>10</v>
      </c>
      <c r="B15" s="32" t="s">
        <v>79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</row>
    <row r="16" spans="1:35" x14ac:dyDescent="0.35">
      <c r="A16" s="32">
        <v>11</v>
      </c>
      <c r="B16" s="32" t="s">
        <v>80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</row>
    <row r="17" spans="1:35" x14ac:dyDescent="0.35">
      <c r="A17" s="32">
        <v>12</v>
      </c>
      <c r="B17" s="32" t="s">
        <v>81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</row>
    <row r="18" spans="1:35" ht="19.8" thickBot="1" x14ac:dyDescent="0.4">
      <c r="AG18" s="34" t="s">
        <v>66</v>
      </c>
      <c r="AH18" s="35"/>
    </row>
    <row r="19" spans="1:35" ht="19.8" thickTop="1" x14ac:dyDescent="0.35">
      <c r="B19" s="28" t="s">
        <v>85</v>
      </c>
    </row>
    <row r="20" spans="1:35" ht="9" customHeight="1" x14ac:dyDescent="0.35"/>
    <row r="22" spans="1:35" x14ac:dyDescent="0.35">
      <c r="C22" s="28" t="s">
        <v>87</v>
      </c>
      <c r="L22" s="28" t="str">
        <f>'บันทึก หน+ผคง'!AD38</f>
        <v>หัวหน้าผู้ควบคุมงาน</v>
      </c>
      <c r="V22" s="28" t="s">
        <v>87</v>
      </c>
      <c r="AE22" s="28" t="str">
        <f>'บันทึก หน+ผคง'!X59</f>
        <v>ผู้ควบคุมงาน</v>
      </c>
    </row>
    <row r="23" spans="1:35" x14ac:dyDescent="0.35">
      <c r="D23" s="49" t="str">
        <f>'บันทึก หน+ผคง'!M57</f>
        <v>(นายธราเทพ  ทองเบ้า)</v>
      </c>
      <c r="E23" s="49"/>
      <c r="F23" s="49"/>
      <c r="G23" s="49"/>
      <c r="H23" s="49"/>
      <c r="I23" s="49"/>
      <c r="J23" s="49"/>
      <c r="K23" s="49"/>
      <c r="L23" s="36"/>
      <c r="M23" s="36"/>
      <c r="W23" s="49" t="str">
        <f>'บันทึก หน+ผคง'!M60</f>
        <v>(นายนิธิพันธ์ ประเสริฐศรี)</v>
      </c>
      <c r="X23" s="49"/>
      <c r="Y23" s="49"/>
      <c r="Z23" s="49"/>
      <c r="AA23" s="49"/>
      <c r="AB23" s="49"/>
      <c r="AC23" s="49"/>
      <c r="AD23" s="49"/>
      <c r="AE23" s="36"/>
      <c r="AF23" s="36"/>
      <c r="AG23" s="36"/>
    </row>
  </sheetData>
  <mergeCells count="9">
    <mergeCell ref="A2:AI2"/>
    <mergeCell ref="A3:AI3"/>
    <mergeCell ref="W23:AD23"/>
    <mergeCell ref="D23:K23"/>
    <mergeCell ref="A1:AI1"/>
    <mergeCell ref="A4:A5"/>
    <mergeCell ref="B4:B5"/>
    <mergeCell ref="C4:AG4"/>
    <mergeCell ref="AI4:AI5"/>
  </mergeCells>
  <phoneticPr fontId="7" type="noConversion"/>
  <printOptions horizontalCentered="1"/>
  <pageMargins left="0.23622047244094491" right="0.15748031496062992" top="0.31496062992125984" bottom="0.27559055118110237" header="0.15748031496062992" footer="0.15748031496062992"/>
  <pageSetup paperSize="9" scale="9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46C98-144F-499B-A083-5B82127B09CA}">
  <dimension ref="A2:AM66"/>
  <sheetViews>
    <sheetView showGridLines="0" workbookViewId="0">
      <selection activeCell="F4" sqref="F4"/>
    </sheetView>
  </sheetViews>
  <sheetFormatPr defaultColWidth="2.625" defaultRowHeight="19.2" x14ac:dyDescent="0.35"/>
  <cols>
    <col min="1" max="3" width="2.625" style="1"/>
    <col min="4" max="4" width="2.625" style="1" customWidth="1"/>
    <col min="5" max="5" width="2.625" style="1"/>
    <col min="6" max="6" width="4.625" style="1" bestFit="1" customWidth="1"/>
    <col min="7" max="14" width="2.625" style="1"/>
    <col min="15" max="15" width="2.625" style="1" customWidth="1"/>
    <col min="16" max="19" width="2.625" style="1"/>
    <col min="20" max="20" width="2.625" style="1" customWidth="1"/>
    <col min="21" max="16384" width="2.625" style="1"/>
  </cols>
  <sheetData>
    <row r="2" spans="1:39" ht="21" customHeight="1" x14ac:dyDescent="0.35">
      <c r="B2" s="41" t="s">
        <v>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2"/>
      <c r="AM2" s="2"/>
    </row>
    <row r="3" spans="1:39" ht="7.95" customHeight="1" x14ac:dyDescent="0.3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"/>
      <c r="AM3" s="2"/>
    </row>
    <row r="4" spans="1:39" x14ac:dyDescent="0.35">
      <c r="A4" s="3" t="s">
        <v>6</v>
      </c>
      <c r="F4" s="1" t="str">
        <f>กรอกข้อมูล!C3&amp;" ผู้ควบคุมงาน โทร."&amp;กรอกข้อมูล!R4&amp;"-"&amp;กรอกข้อมูล!S4&amp;"-"&amp;กรอกข้อมูล!T4</f>
        <v>องค์การบริหารส่วนตำบลยิ้มแย้ม ผู้ควบคุมงาน โทร.0-3742-7667</v>
      </c>
    </row>
    <row r="5" spans="1:39" x14ac:dyDescent="0.35">
      <c r="A5" s="3" t="s">
        <v>7</v>
      </c>
      <c r="H5" s="1" t="s">
        <v>53</v>
      </c>
      <c r="R5" s="3" t="s">
        <v>0</v>
      </c>
      <c r="T5" s="42">
        <f ca="1">NOW()</f>
        <v>44085.901605324078</v>
      </c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</row>
    <row r="6" spans="1:39" x14ac:dyDescent="0.35">
      <c r="A6" s="3" t="s">
        <v>8</v>
      </c>
      <c r="C6" s="1" t="str">
        <f>"ขออนุมัติเบิกจ่ายเงินค่าตอบแทนผู้ควบคุมงานก่อสร้าง"</f>
        <v>ขออนุมัติเบิกจ่ายเงินค่าตอบแทนผู้ควบคุมงานก่อสร้าง</v>
      </c>
    </row>
    <row r="7" spans="1:39" ht="7.95" customHeight="1" x14ac:dyDescent="0.35"/>
    <row r="8" spans="1:39" x14ac:dyDescent="0.35">
      <c r="A8" s="1" t="s">
        <v>9</v>
      </c>
      <c r="C8" s="1" t="str">
        <f>"นายก"&amp;กรอกข้อมูล!C3</f>
        <v>นายกองค์การบริหารส่วนตำบลยิ้มแย้ม</v>
      </c>
    </row>
    <row r="9" spans="1:39" ht="7.95" customHeight="1" x14ac:dyDescent="0.35"/>
    <row r="10" spans="1:39" x14ac:dyDescent="0.35">
      <c r="F10" s="3" t="s">
        <v>10</v>
      </c>
    </row>
    <row r="11" spans="1:39" ht="21" customHeight="1" x14ac:dyDescent="0.35">
      <c r="A11" s="43" t="str">
        <f>"                        ตามที่"&amp;กรอกข้อมูล!C3&amp;" ดำเนินโครงการ"&amp;กรอกข้อมูล!C5&amp;" ปริมาณงาน "&amp;กรอกข้อมูล!C6&amp;" "&amp;กรอกข้อมูล!C7&amp;" งบประมาณ "&amp;FIXED(กรอกข้อมูล!C8,0)&amp;".- บาท (-"&amp;BAHTTEXT(กรอกข้อมูล!C8)&amp;"-) โดยแต่งตั้งข้าพเจ้าเป็น ผู้ควบคุมงานก่อสร้าง ตามคำสั่ง"&amp;กรอกข้อมูล!C3&amp;" ที่ "&amp;กรอกข้อมูล!C9&amp;" ลงวันที่ "&amp;กรอกข้อมูล!C10</f>
        <v xml:space="preserve">                        ตามที่องค์การบริหารส่วนตำบลยิ้มแย้ม ดำเนินโครงการก่อสร้างถนนคอนกรีตเสริมเหล็ก ปริมาณงาน กว้าง 5 ม.ยาว 105 ม. หนา 0.15 ม. หมู่ 1 บ้านสระหลวง ตำบลไทรเดี่ยว อำเภอคลองหาด จังหวัดสระแก้ว งบประมาณ 30,000.- บาท (-สามหมื่นบาทถ้วน-) โดยแต่งตั้งข้าพเจ้าเป็น ผู้ควบคุมงานก่อสร้าง ตามคำสั่งองค์การบริหารส่วนตำบลยิ้มแย้ม ที่ 124/2563 ลงวันที่ 13 กรกฎาคม 2563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13"/>
      <c r="AM11" s="13"/>
    </row>
    <row r="12" spans="1:39" x14ac:dyDescent="0.3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13"/>
      <c r="AM12" s="13"/>
    </row>
    <row r="13" spans="1:39" x14ac:dyDescent="0.35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13"/>
      <c r="AM13" s="13"/>
    </row>
    <row r="14" spans="1:39" x14ac:dyDescent="0.35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13"/>
      <c r="AM14" s="13"/>
    </row>
    <row r="15" spans="1:39" ht="7.95" customHeight="1" x14ac:dyDescent="0.35"/>
    <row r="16" spans="1:39" x14ac:dyDescent="0.35">
      <c r="F16" s="3" t="s">
        <v>26</v>
      </c>
    </row>
    <row r="17" spans="1:39" ht="21" customHeight="1" x14ac:dyDescent="0.35">
      <c r="A17" s="43" t="str">
        <f>"                       ข้าพเจ้าได้ปฏิบัติหน้าที่ตามที่ได้รับมอบหมายแล้ว และมีสิทธิ์ได้รับค่าตอบแทนตามหลักเกณฑ์เบิกจ่ายค่าตอบแทนบุคคลหรือคณะกรรมการ ตามหนังสือกระทรวงการคลัง ด่วนที่สุดที่ กค ๐๕๐๒.๕/ว ๘๕ ลงวันที่ ๖ กันยายน ๒๕๖๑"&amp;" โดยพระราชบัญญัติการจัดซื้อจัดจ้างและการบริหารพัสดุภาครัฐ พ.ศ. ๒๕๖๐ ได้กำหนดให้บุคคลหรือคณะกรรมการผู้รับผิดชอบการจัดซื้อจัดจ้างและการบริหารพัสดุภาครัฐ ได้รับค่าตอบแทน ตามที่กระทรวงการคลังกำหนด "</f>
        <v xml:space="preserve">                       ข้าพเจ้าได้ปฏิบัติหน้าที่ตามที่ได้รับมอบหมายแล้ว และมีสิทธิ์ได้รับค่าตอบแทนตามหลักเกณฑ์เบิกจ่ายค่าตอบแทนบุคคลหรือคณะกรรมการ ตามหนังสือกระทรวงการคลัง ด่วนที่สุดที่ กค ๐๕๐๒.๕/ว ๘๕ ลงวันที่ ๖ กันยายน ๒๕๖๑ โดยพระราชบัญญัติการจัดซื้อจัดจ้างและการบริหารพัสดุภาครัฐ พ.ศ. ๒๕๖๐ ได้กำหนดให้บุคคลหรือคณะกรรมการผู้รับผิดชอบการจัดซื้อจัดจ้างและการบริหารพัสดุภาครัฐ ได้รับค่าตอบแทน ตามที่กระทรวงการคลังกำหนด 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13"/>
      <c r="AM17" s="13"/>
    </row>
    <row r="18" spans="1:39" x14ac:dyDescent="0.3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13"/>
      <c r="AM18" s="13"/>
    </row>
    <row r="19" spans="1:39" x14ac:dyDescent="0.3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13"/>
      <c r="AM19" s="13"/>
    </row>
    <row r="20" spans="1:39" x14ac:dyDescent="0.3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13"/>
      <c r="AM20" s="13"/>
    </row>
    <row r="21" spans="1:39" x14ac:dyDescent="0.35">
      <c r="F21" s="3" t="s">
        <v>27</v>
      </c>
    </row>
    <row r="22" spans="1:39" x14ac:dyDescent="0.35">
      <c r="F22" s="1" t="s">
        <v>28</v>
      </c>
    </row>
    <row r="23" spans="1:39" x14ac:dyDescent="0.35">
      <c r="A23" s="38" t="s">
        <v>30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</row>
    <row r="24" spans="1:39" x14ac:dyDescent="0.3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</row>
    <row r="25" spans="1:39" x14ac:dyDescent="0.35">
      <c r="A25" s="38" t="s">
        <v>31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</row>
    <row r="26" spans="1:39" x14ac:dyDescent="0.3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</row>
    <row r="27" spans="1:39" x14ac:dyDescent="0.35">
      <c r="A27" s="46" t="s">
        <v>32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</row>
    <row r="28" spans="1:39" x14ac:dyDescent="0.35">
      <c r="A28" s="12"/>
      <c r="B28" s="12"/>
      <c r="C28" s="12"/>
      <c r="D28" s="12"/>
      <c r="E28" s="12"/>
      <c r="F28" s="15" t="s">
        <v>56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9" x14ac:dyDescent="0.35">
      <c r="F29" s="1" t="s">
        <v>57</v>
      </c>
    </row>
    <row r="30" spans="1:39" x14ac:dyDescent="0.35">
      <c r="A30" s="1" t="s">
        <v>29</v>
      </c>
    </row>
    <row r="31" spans="1:39" x14ac:dyDescent="0.35">
      <c r="F31" s="1" t="str">
        <f>"๓.๔ ประกาศ"&amp;กรอกข้อมูล!C3&amp;" เรื่องกำหนดหลักเกณฑ์และอัตราการเบิกจ่ายค่าตอบแทน"</f>
        <v>๓.๔ ประกาศองค์การบริหารส่วนตำบลยิ้มแย้ม เรื่องกำหนดหลักเกณฑ์และอัตราการเบิกจ่ายค่าตอบแทน</v>
      </c>
    </row>
    <row r="32" spans="1:39" x14ac:dyDescent="0.35">
      <c r="A32" s="1" t="s">
        <v>35</v>
      </c>
    </row>
    <row r="33" spans="1:37" ht="7.95" customHeight="1" x14ac:dyDescent="0.35"/>
    <row r="34" spans="1:37" x14ac:dyDescent="0.35">
      <c r="F34" s="3" t="s">
        <v>42</v>
      </c>
    </row>
    <row r="35" spans="1:37" x14ac:dyDescent="0.35">
      <c r="F35" s="1" t="s">
        <v>60</v>
      </c>
    </row>
    <row r="36" spans="1:37" x14ac:dyDescent="0.35">
      <c r="A36" s="1" t="s">
        <v>62</v>
      </c>
      <c r="I36" s="39">
        <v>10</v>
      </c>
      <c r="J36" s="47"/>
      <c r="K36" s="1" t="s">
        <v>63</v>
      </c>
      <c r="O36" s="48">
        <v>300</v>
      </c>
      <c r="P36" s="48"/>
      <c r="Q36" s="48"/>
      <c r="R36" s="48"/>
      <c r="S36" s="1" t="s">
        <v>1</v>
      </c>
      <c r="U36" s="1" t="s">
        <v>34</v>
      </c>
      <c r="X36" s="45">
        <f>I36*O36</f>
        <v>3000</v>
      </c>
      <c r="Y36" s="45"/>
      <c r="Z36" s="45"/>
      <c r="AA36" s="45"/>
      <c r="AB36" s="1" t="s">
        <v>1</v>
      </c>
    </row>
    <row r="37" spans="1:37" x14ac:dyDescent="0.35">
      <c r="F37" s="1" t="s">
        <v>36</v>
      </c>
      <c r="L37" s="45">
        <f>X36</f>
        <v>3000</v>
      </c>
      <c r="M37" s="45"/>
      <c r="N37" s="45"/>
      <c r="O37" s="45"/>
      <c r="P37" s="45"/>
      <c r="Q37" s="1" t="s">
        <v>1</v>
      </c>
      <c r="S37" s="1" t="str">
        <f>"("&amp;BAHTTEXT(L37)&amp;")"</f>
        <v>(สามพันบาทถ้วน)</v>
      </c>
    </row>
    <row r="38" spans="1:37" ht="7.95" customHeight="1" x14ac:dyDescent="0.35">
      <c r="L38" s="14"/>
      <c r="M38" s="14"/>
      <c r="N38" s="14"/>
      <c r="O38" s="14"/>
      <c r="P38" s="14"/>
    </row>
    <row r="39" spans="1:37" x14ac:dyDescent="0.35">
      <c r="F39" s="1" t="s">
        <v>41</v>
      </c>
    </row>
    <row r="40" spans="1:37" x14ac:dyDescent="0.35">
      <c r="F40" s="4">
        <v>1</v>
      </c>
      <c r="G40" s="1" t="s">
        <v>86</v>
      </c>
      <c r="AA40" s="1" t="s">
        <v>37</v>
      </c>
      <c r="AD40" s="39">
        <v>1</v>
      </c>
      <c r="AE40" s="39"/>
      <c r="AF40" s="39"/>
      <c r="AG40" s="1" t="s">
        <v>88</v>
      </c>
    </row>
    <row r="41" spans="1:37" x14ac:dyDescent="0.35">
      <c r="F41" s="4">
        <v>2</v>
      </c>
      <c r="G41" s="1" t="s">
        <v>67</v>
      </c>
      <c r="AA41" s="1" t="s">
        <v>37</v>
      </c>
      <c r="AD41" s="39">
        <v>1</v>
      </c>
      <c r="AE41" s="39"/>
      <c r="AF41" s="39"/>
      <c r="AG41" s="1" t="s">
        <v>38</v>
      </c>
    </row>
    <row r="42" spans="1:37" x14ac:dyDescent="0.35">
      <c r="F42" s="4">
        <v>3</v>
      </c>
      <c r="G42" s="1" t="s">
        <v>68</v>
      </c>
      <c r="AA42" s="1" t="s">
        <v>37</v>
      </c>
      <c r="AD42" s="40">
        <v>1</v>
      </c>
      <c r="AE42" s="40"/>
      <c r="AF42" s="40"/>
      <c r="AG42" s="1" t="s">
        <v>38</v>
      </c>
    </row>
    <row r="43" spans="1:37" ht="7.95" customHeight="1" x14ac:dyDescent="0.35"/>
    <row r="44" spans="1:37" x14ac:dyDescent="0.35">
      <c r="F44" s="1" t="s">
        <v>39</v>
      </c>
    </row>
    <row r="46" spans="1:37" x14ac:dyDescent="0.35">
      <c r="L46" s="5" t="s">
        <v>2</v>
      </c>
      <c r="X46" s="1" t="s">
        <v>64</v>
      </c>
    </row>
    <row r="47" spans="1:37" x14ac:dyDescent="0.35">
      <c r="M47" s="44" t="str">
        <f>"("&amp;กรอกข้อมูล!C15&amp;")"</f>
        <v>(นายนิธิพันธ์ ประเสริฐศรี)</v>
      </c>
      <c r="N47" s="44"/>
      <c r="O47" s="44"/>
      <c r="P47" s="44"/>
      <c r="Q47" s="44"/>
      <c r="R47" s="44"/>
      <c r="S47" s="44"/>
      <c r="T47" s="44"/>
      <c r="U47" s="44"/>
      <c r="V47" s="44"/>
      <c r="W47" s="44"/>
      <c r="AK47" s="5" t="s">
        <v>93</v>
      </c>
    </row>
    <row r="48" spans="1:37" x14ac:dyDescent="0.35">
      <c r="A48" s="44" t="s">
        <v>33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</row>
    <row r="49" spans="1:37" ht="7.95" customHeight="1" x14ac:dyDescent="0.3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</row>
    <row r="51" spans="1:37" x14ac:dyDescent="0.35">
      <c r="B51" s="1" t="s">
        <v>9</v>
      </c>
      <c r="D51" s="1" t="str">
        <f>C8</f>
        <v>นายกองค์การบริหารส่วนตำบลยิ้มแย้ม</v>
      </c>
    </row>
    <row r="52" spans="1:37" x14ac:dyDescent="0.35">
      <c r="D52" s="1" t="s">
        <v>43</v>
      </c>
    </row>
    <row r="53" spans="1:37" x14ac:dyDescent="0.35">
      <c r="D53" s="1" t="s">
        <v>44</v>
      </c>
    </row>
    <row r="54" spans="1:37" x14ac:dyDescent="0.35">
      <c r="D54" s="1" t="s">
        <v>50</v>
      </c>
    </row>
    <row r="57" spans="1:37" x14ac:dyDescent="0.35">
      <c r="E57" s="44" t="str">
        <f>"("&amp;กรอกข้อมูล!C18&amp;")"</f>
        <v>(นายประยูร มณีฉาย)</v>
      </c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</row>
    <row r="58" spans="1:37" x14ac:dyDescent="0.35">
      <c r="E58" s="44" t="str">
        <f>"ปลัด"&amp;กรอกข้อมูล!C3</f>
        <v>ปลัดองค์การบริหารส่วนตำบลยิ้มแย้ม</v>
      </c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</row>
    <row r="60" spans="1:37" x14ac:dyDescent="0.35">
      <c r="D60" s="1" t="s">
        <v>48</v>
      </c>
    </row>
    <row r="61" spans="1:37" x14ac:dyDescent="0.35">
      <c r="D61" s="1" t="s">
        <v>49</v>
      </c>
    </row>
    <row r="64" spans="1:37" x14ac:dyDescent="0.35">
      <c r="E64" s="44" t="str">
        <f>"("&amp;กรอกข้อมูล!C19&amp;")"</f>
        <v>(นายประยูร มณีฉาย)</v>
      </c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</row>
    <row r="65" spans="5:19" x14ac:dyDescent="0.35">
      <c r="E65" s="44" t="s">
        <v>51</v>
      </c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</row>
    <row r="66" spans="5:19" x14ac:dyDescent="0.35">
      <c r="E66" s="44" t="str">
        <f>"นายก"&amp;กรอกข้อมูล!C3</f>
        <v>นายกองค์การบริหารส่วนตำบลยิ้มแย้ม</v>
      </c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</row>
  </sheetData>
  <mergeCells count="21">
    <mergeCell ref="A27:AK27"/>
    <mergeCell ref="I36:J36"/>
    <mergeCell ref="O36:R36"/>
    <mergeCell ref="X36:AA36"/>
    <mergeCell ref="B2:AK3"/>
    <mergeCell ref="T5:AE5"/>
    <mergeCell ref="A11:AK14"/>
    <mergeCell ref="A17:AK20"/>
    <mergeCell ref="A23:AK24"/>
    <mergeCell ref="A25:AK26"/>
    <mergeCell ref="E66:S66"/>
    <mergeCell ref="L37:P37"/>
    <mergeCell ref="A48:AK48"/>
    <mergeCell ref="AD40:AF40"/>
    <mergeCell ref="AD41:AF41"/>
    <mergeCell ref="AD42:AF42"/>
    <mergeCell ref="M47:W47"/>
    <mergeCell ref="E57:S57"/>
    <mergeCell ref="E58:S58"/>
    <mergeCell ref="E64:S64"/>
    <mergeCell ref="E65:S65"/>
  </mergeCells>
  <printOptions horizontalCentered="1"/>
  <pageMargins left="0.6692913385826772" right="0.47244094488188981" top="0.43307086614173229" bottom="0.31496062992125984" header="0.31496062992125984" footer="0.15748031496062992"/>
  <pageSetup paperSize="9" orientation="portrait" blackAndWhite="1" r:id="rId1"/>
  <drawing r:id="rId2"/>
  <legacyDrawing r:id="rId3"/>
  <oleObjects>
    <mc:AlternateContent xmlns:mc="http://schemas.openxmlformats.org/markup-compatibility/2006">
      <mc:Choice Requires="x14">
        <oleObject progId="Word.Picture.8" shapeId="15361" r:id="rId4">
          <objectPr defaultSize="0" autoPict="0" r:id="rId5">
            <anchor>
              <from>
                <xdr:col>0</xdr:col>
                <xdr:colOff>15240</xdr:colOff>
                <xdr:row>0</xdr:row>
                <xdr:rowOff>68580</xdr:rowOff>
              </from>
              <to>
                <xdr:col>3</xdr:col>
                <xdr:colOff>91440</xdr:colOff>
                <xdr:row>3</xdr:row>
                <xdr:rowOff>0</xdr:rowOff>
              </to>
            </anchor>
          </objectPr>
        </oleObject>
      </mc:Choice>
      <mc:Fallback>
        <oleObject progId="Word.Picture.8" shapeId="15361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7FD4A-8845-4E5F-8E1E-2333F86897C4}">
  <dimension ref="A1:AI23"/>
  <sheetViews>
    <sheetView showGridLines="0" zoomScaleNormal="100" workbookViewId="0">
      <selection activeCell="P19" sqref="P19"/>
    </sheetView>
  </sheetViews>
  <sheetFormatPr defaultColWidth="9.125" defaultRowHeight="19.2" x14ac:dyDescent="0.35"/>
  <cols>
    <col min="1" max="1" width="6.375" style="28" bestFit="1" customWidth="1"/>
    <col min="2" max="2" width="12.625" style="28" customWidth="1"/>
    <col min="3" max="33" width="4" style="28" customWidth="1"/>
    <col min="34" max="34" width="14.25" style="28" bestFit="1" customWidth="1"/>
    <col min="35" max="35" width="15.125" style="28" customWidth="1"/>
    <col min="36" max="37" width="11.75" style="28" customWidth="1"/>
    <col min="38" max="250" width="9.125" style="28"/>
    <col min="251" max="251" width="5.25" style="28" customWidth="1"/>
    <col min="252" max="252" width="21.625" style="28" customWidth="1"/>
    <col min="253" max="253" width="8.125" style="28" customWidth="1"/>
    <col min="254" max="284" width="2.75" style="28" customWidth="1"/>
    <col min="285" max="287" width="5.75" style="28" customWidth="1"/>
    <col min="288" max="288" width="10" style="28" customWidth="1"/>
    <col min="289" max="289" width="7.375" style="28" customWidth="1"/>
    <col min="290" max="290" width="9.375" style="28" customWidth="1"/>
    <col min="291" max="291" width="6.875" style="28" customWidth="1"/>
    <col min="292" max="506" width="9.125" style="28"/>
    <col min="507" max="507" width="5.25" style="28" customWidth="1"/>
    <col min="508" max="508" width="21.625" style="28" customWidth="1"/>
    <col min="509" max="509" width="8.125" style="28" customWidth="1"/>
    <col min="510" max="540" width="2.75" style="28" customWidth="1"/>
    <col min="541" max="543" width="5.75" style="28" customWidth="1"/>
    <col min="544" max="544" width="10" style="28" customWidth="1"/>
    <col min="545" max="545" width="7.375" style="28" customWidth="1"/>
    <col min="546" max="546" width="9.375" style="28" customWidth="1"/>
    <col min="547" max="547" width="6.875" style="28" customWidth="1"/>
    <col min="548" max="762" width="9.125" style="28"/>
    <col min="763" max="763" width="5.25" style="28" customWidth="1"/>
    <col min="764" max="764" width="21.625" style="28" customWidth="1"/>
    <col min="765" max="765" width="8.125" style="28" customWidth="1"/>
    <col min="766" max="796" width="2.75" style="28" customWidth="1"/>
    <col min="797" max="799" width="5.75" style="28" customWidth="1"/>
    <col min="800" max="800" width="10" style="28" customWidth="1"/>
    <col min="801" max="801" width="7.375" style="28" customWidth="1"/>
    <col min="802" max="802" width="9.375" style="28" customWidth="1"/>
    <col min="803" max="803" width="6.875" style="28" customWidth="1"/>
    <col min="804" max="1018" width="9.125" style="28"/>
    <col min="1019" max="1019" width="5.25" style="28" customWidth="1"/>
    <col min="1020" max="1020" width="21.625" style="28" customWidth="1"/>
    <col min="1021" max="1021" width="8.125" style="28" customWidth="1"/>
    <col min="1022" max="1052" width="2.75" style="28" customWidth="1"/>
    <col min="1053" max="1055" width="5.75" style="28" customWidth="1"/>
    <col min="1056" max="1056" width="10" style="28" customWidth="1"/>
    <col min="1057" max="1057" width="7.375" style="28" customWidth="1"/>
    <col min="1058" max="1058" width="9.375" style="28" customWidth="1"/>
    <col min="1059" max="1059" width="6.875" style="28" customWidth="1"/>
    <col min="1060" max="1274" width="9.125" style="28"/>
    <col min="1275" max="1275" width="5.25" style="28" customWidth="1"/>
    <col min="1276" max="1276" width="21.625" style="28" customWidth="1"/>
    <col min="1277" max="1277" width="8.125" style="28" customWidth="1"/>
    <col min="1278" max="1308" width="2.75" style="28" customWidth="1"/>
    <col min="1309" max="1311" width="5.75" style="28" customWidth="1"/>
    <col min="1312" max="1312" width="10" style="28" customWidth="1"/>
    <col min="1313" max="1313" width="7.375" style="28" customWidth="1"/>
    <col min="1314" max="1314" width="9.375" style="28" customWidth="1"/>
    <col min="1315" max="1315" width="6.875" style="28" customWidth="1"/>
    <col min="1316" max="1530" width="9.125" style="28"/>
    <col min="1531" max="1531" width="5.25" style="28" customWidth="1"/>
    <col min="1532" max="1532" width="21.625" style="28" customWidth="1"/>
    <col min="1533" max="1533" width="8.125" style="28" customWidth="1"/>
    <col min="1534" max="1564" width="2.75" style="28" customWidth="1"/>
    <col min="1565" max="1567" width="5.75" style="28" customWidth="1"/>
    <col min="1568" max="1568" width="10" style="28" customWidth="1"/>
    <col min="1569" max="1569" width="7.375" style="28" customWidth="1"/>
    <col min="1570" max="1570" width="9.375" style="28" customWidth="1"/>
    <col min="1571" max="1571" width="6.875" style="28" customWidth="1"/>
    <col min="1572" max="1786" width="9.125" style="28"/>
    <col min="1787" max="1787" width="5.25" style="28" customWidth="1"/>
    <col min="1788" max="1788" width="21.625" style="28" customWidth="1"/>
    <col min="1789" max="1789" width="8.125" style="28" customWidth="1"/>
    <col min="1790" max="1820" width="2.75" style="28" customWidth="1"/>
    <col min="1821" max="1823" width="5.75" style="28" customWidth="1"/>
    <col min="1824" max="1824" width="10" style="28" customWidth="1"/>
    <col min="1825" max="1825" width="7.375" style="28" customWidth="1"/>
    <col min="1826" max="1826" width="9.375" style="28" customWidth="1"/>
    <col min="1827" max="1827" width="6.875" style="28" customWidth="1"/>
    <col min="1828" max="2042" width="9.125" style="28"/>
    <col min="2043" max="2043" width="5.25" style="28" customWidth="1"/>
    <col min="2044" max="2044" width="21.625" style="28" customWidth="1"/>
    <col min="2045" max="2045" width="8.125" style="28" customWidth="1"/>
    <col min="2046" max="2076" width="2.75" style="28" customWidth="1"/>
    <col min="2077" max="2079" width="5.75" style="28" customWidth="1"/>
    <col min="2080" max="2080" width="10" style="28" customWidth="1"/>
    <col min="2081" max="2081" width="7.375" style="28" customWidth="1"/>
    <col min="2082" max="2082" width="9.375" style="28" customWidth="1"/>
    <col min="2083" max="2083" width="6.875" style="28" customWidth="1"/>
    <col min="2084" max="2298" width="9.125" style="28"/>
    <col min="2299" max="2299" width="5.25" style="28" customWidth="1"/>
    <col min="2300" max="2300" width="21.625" style="28" customWidth="1"/>
    <col min="2301" max="2301" width="8.125" style="28" customWidth="1"/>
    <col min="2302" max="2332" width="2.75" style="28" customWidth="1"/>
    <col min="2333" max="2335" width="5.75" style="28" customWidth="1"/>
    <col min="2336" max="2336" width="10" style="28" customWidth="1"/>
    <col min="2337" max="2337" width="7.375" style="28" customWidth="1"/>
    <col min="2338" max="2338" width="9.375" style="28" customWidth="1"/>
    <col min="2339" max="2339" width="6.875" style="28" customWidth="1"/>
    <col min="2340" max="2554" width="9.125" style="28"/>
    <col min="2555" max="2555" width="5.25" style="28" customWidth="1"/>
    <col min="2556" max="2556" width="21.625" style="28" customWidth="1"/>
    <col min="2557" max="2557" width="8.125" style="28" customWidth="1"/>
    <col min="2558" max="2588" width="2.75" style="28" customWidth="1"/>
    <col min="2589" max="2591" width="5.75" style="28" customWidth="1"/>
    <col min="2592" max="2592" width="10" style="28" customWidth="1"/>
    <col min="2593" max="2593" width="7.375" style="28" customWidth="1"/>
    <col min="2594" max="2594" width="9.375" style="28" customWidth="1"/>
    <col min="2595" max="2595" width="6.875" style="28" customWidth="1"/>
    <col min="2596" max="2810" width="9.125" style="28"/>
    <col min="2811" max="2811" width="5.25" style="28" customWidth="1"/>
    <col min="2812" max="2812" width="21.625" style="28" customWidth="1"/>
    <col min="2813" max="2813" width="8.125" style="28" customWidth="1"/>
    <col min="2814" max="2844" width="2.75" style="28" customWidth="1"/>
    <col min="2845" max="2847" width="5.75" style="28" customWidth="1"/>
    <col min="2848" max="2848" width="10" style="28" customWidth="1"/>
    <col min="2849" max="2849" width="7.375" style="28" customWidth="1"/>
    <col min="2850" max="2850" width="9.375" style="28" customWidth="1"/>
    <col min="2851" max="2851" width="6.875" style="28" customWidth="1"/>
    <col min="2852" max="3066" width="9.125" style="28"/>
    <col min="3067" max="3067" width="5.25" style="28" customWidth="1"/>
    <col min="3068" max="3068" width="21.625" style="28" customWidth="1"/>
    <col min="3069" max="3069" width="8.125" style="28" customWidth="1"/>
    <col min="3070" max="3100" width="2.75" style="28" customWidth="1"/>
    <col min="3101" max="3103" width="5.75" style="28" customWidth="1"/>
    <col min="3104" max="3104" width="10" style="28" customWidth="1"/>
    <col min="3105" max="3105" width="7.375" style="28" customWidth="1"/>
    <col min="3106" max="3106" width="9.375" style="28" customWidth="1"/>
    <col min="3107" max="3107" width="6.875" style="28" customWidth="1"/>
    <col min="3108" max="3322" width="9.125" style="28"/>
    <col min="3323" max="3323" width="5.25" style="28" customWidth="1"/>
    <col min="3324" max="3324" width="21.625" style="28" customWidth="1"/>
    <col min="3325" max="3325" width="8.125" style="28" customWidth="1"/>
    <col min="3326" max="3356" width="2.75" style="28" customWidth="1"/>
    <col min="3357" max="3359" width="5.75" style="28" customWidth="1"/>
    <col min="3360" max="3360" width="10" style="28" customWidth="1"/>
    <col min="3361" max="3361" width="7.375" style="28" customWidth="1"/>
    <col min="3362" max="3362" width="9.375" style="28" customWidth="1"/>
    <col min="3363" max="3363" width="6.875" style="28" customWidth="1"/>
    <col min="3364" max="3578" width="9.125" style="28"/>
    <col min="3579" max="3579" width="5.25" style="28" customWidth="1"/>
    <col min="3580" max="3580" width="21.625" style="28" customWidth="1"/>
    <col min="3581" max="3581" width="8.125" style="28" customWidth="1"/>
    <col min="3582" max="3612" width="2.75" style="28" customWidth="1"/>
    <col min="3613" max="3615" width="5.75" style="28" customWidth="1"/>
    <col min="3616" max="3616" width="10" style="28" customWidth="1"/>
    <col min="3617" max="3617" width="7.375" style="28" customWidth="1"/>
    <col min="3618" max="3618" width="9.375" style="28" customWidth="1"/>
    <col min="3619" max="3619" width="6.875" style="28" customWidth="1"/>
    <col min="3620" max="3834" width="9.125" style="28"/>
    <col min="3835" max="3835" width="5.25" style="28" customWidth="1"/>
    <col min="3836" max="3836" width="21.625" style="28" customWidth="1"/>
    <col min="3837" max="3837" width="8.125" style="28" customWidth="1"/>
    <col min="3838" max="3868" width="2.75" style="28" customWidth="1"/>
    <col min="3869" max="3871" width="5.75" style="28" customWidth="1"/>
    <col min="3872" max="3872" width="10" style="28" customWidth="1"/>
    <col min="3873" max="3873" width="7.375" style="28" customWidth="1"/>
    <col min="3874" max="3874" width="9.375" style="28" customWidth="1"/>
    <col min="3875" max="3875" width="6.875" style="28" customWidth="1"/>
    <col min="3876" max="4090" width="9.125" style="28"/>
    <col min="4091" max="4091" width="5.25" style="28" customWidth="1"/>
    <col min="4092" max="4092" width="21.625" style="28" customWidth="1"/>
    <col min="4093" max="4093" width="8.125" style="28" customWidth="1"/>
    <col min="4094" max="4124" width="2.75" style="28" customWidth="1"/>
    <col min="4125" max="4127" width="5.75" style="28" customWidth="1"/>
    <col min="4128" max="4128" width="10" style="28" customWidth="1"/>
    <col min="4129" max="4129" width="7.375" style="28" customWidth="1"/>
    <col min="4130" max="4130" width="9.375" style="28" customWidth="1"/>
    <col min="4131" max="4131" width="6.875" style="28" customWidth="1"/>
    <col min="4132" max="4346" width="9.125" style="28"/>
    <col min="4347" max="4347" width="5.25" style="28" customWidth="1"/>
    <col min="4348" max="4348" width="21.625" style="28" customWidth="1"/>
    <col min="4349" max="4349" width="8.125" style="28" customWidth="1"/>
    <col min="4350" max="4380" width="2.75" style="28" customWidth="1"/>
    <col min="4381" max="4383" width="5.75" style="28" customWidth="1"/>
    <col min="4384" max="4384" width="10" style="28" customWidth="1"/>
    <col min="4385" max="4385" width="7.375" style="28" customWidth="1"/>
    <col min="4386" max="4386" width="9.375" style="28" customWidth="1"/>
    <col min="4387" max="4387" width="6.875" style="28" customWidth="1"/>
    <col min="4388" max="4602" width="9.125" style="28"/>
    <col min="4603" max="4603" width="5.25" style="28" customWidth="1"/>
    <col min="4604" max="4604" width="21.625" style="28" customWidth="1"/>
    <col min="4605" max="4605" width="8.125" style="28" customWidth="1"/>
    <col min="4606" max="4636" width="2.75" style="28" customWidth="1"/>
    <col min="4637" max="4639" width="5.75" style="28" customWidth="1"/>
    <col min="4640" max="4640" width="10" style="28" customWidth="1"/>
    <col min="4641" max="4641" width="7.375" style="28" customWidth="1"/>
    <col min="4642" max="4642" width="9.375" style="28" customWidth="1"/>
    <col min="4643" max="4643" width="6.875" style="28" customWidth="1"/>
    <col min="4644" max="4858" width="9.125" style="28"/>
    <col min="4859" max="4859" width="5.25" style="28" customWidth="1"/>
    <col min="4860" max="4860" width="21.625" style="28" customWidth="1"/>
    <col min="4861" max="4861" width="8.125" style="28" customWidth="1"/>
    <col min="4862" max="4892" width="2.75" style="28" customWidth="1"/>
    <col min="4893" max="4895" width="5.75" style="28" customWidth="1"/>
    <col min="4896" max="4896" width="10" style="28" customWidth="1"/>
    <col min="4897" max="4897" width="7.375" style="28" customWidth="1"/>
    <col min="4898" max="4898" width="9.375" style="28" customWidth="1"/>
    <col min="4899" max="4899" width="6.875" style="28" customWidth="1"/>
    <col min="4900" max="5114" width="9.125" style="28"/>
    <col min="5115" max="5115" width="5.25" style="28" customWidth="1"/>
    <col min="5116" max="5116" width="21.625" style="28" customWidth="1"/>
    <col min="5117" max="5117" width="8.125" style="28" customWidth="1"/>
    <col min="5118" max="5148" width="2.75" style="28" customWidth="1"/>
    <col min="5149" max="5151" width="5.75" style="28" customWidth="1"/>
    <col min="5152" max="5152" width="10" style="28" customWidth="1"/>
    <col min="5153" max="5153" width="7.375" style="28" customWidth="1"/>
    <col min="5154" max="5154" width="9.375" style="28" customWidth="1"/>
    <col min="5155" max="5155" width="6.875" style="28" customWidth="1"/>
    <col min="5156" max="5370" width="9.125" style="28"/>
    <col min="5371" max="5371" width="5.25" style="28" customWidth="1"/>
    <col min="5372" max="5372" width="21.625" style="28" customWidth="1"/>
    <col min="5373" max="5373" width="8.125" style="28" customWidth="1"/>
    <col min="5374" max="5404" width="2.75" style="28" customWidth="1"/>
    <col min="5405" max="5407" width="5.75" style="28" customWidth="1"/>
    <col min="5408" max="5408" width="10" style="28" customWidth="1"/>
    <col min="5409" max="5409" width="7.375" style="28" customWidth="1"/>
    <col min="5410" max="5410" width="9.375" style="28" customWidth="1"/>
    <col min="5411" max="5411" width="6.875" style="28" customWidth="1"/>
    <col min="5412" max="5626" width="9.125" style="28"/>
    <col min="5627" max="5627" width="5.25" style="28" customWidth="1"/>
    <col min="5628" max="5628" width="21.625" style="28" customWidth="1"/>
    <col min="5629" max="5629" width="8.125" style="28" customWidth="1"/>
    <col min="5630" max="5660" width="2.75" style="28" customWidth="1"/>
    <col min="5661" max="5663" width="5.75" style="28" customWidth="1"/>
    <col min="5664" max="5664" width="10" style="28" customWidth="1"/>
    <col min="5665" max="5665" width="7.375" style="28" customWidth="1"/>
    <col min="5666" max="5666" width="9.375" style="28" customWidth="1"/>
    <col min="5667" max="5667" width="6.875" style="28" customWidth="1"/>
    <col min="5668" max="5882" width="9.125" style="28"/>
    <col min="5883" max="5883" width="5.25" style="28" customWidth="1"/>
    <col min="5884" max="5884" width="21.625" style="28" customWidth="1"/>
    <col min="5885" max="5885" width="8.125" style="28" customWidth="1"/>
    <col min="5886" max="5916" width="2.75" style="28" customWidth="1"/>
    <col min="5917" max="5919" width="5.75" style="28" customWidth="1"/>
    <col min="5920" max="5920" width="10" style="28" customWidth="1"/>
    <col min="5921" max="5921" width="7.375" style="28" customWidth="1"/>
    <col min="5922" max="5922" width="9.375" style="28" customWidth="1"/>
    <col min="5923" max="5923" width="6.875" style="28" customWidth="1"/>
    <col min="5924" max="6138" width="9.125" style="28"/>
    <col min="6139" max="6139" width="5.25" style="28" customWidth="1"/>
    <col min="6140" max="6140" width="21.625" style="28" customWidth="1"/>
    <col min="6141" max="6141" width="8.125" style="28" customWidth="1"/>
    <col min="6142" max="6172" width="2.75" style="28" customWidth="1"/>
    <col min="6173" max="6175" width="5.75" style="28" customWidth="1"/>
    <col min="6176" max="6176" width="10" style="28" customWidth="1"/>
    <col min="6177" max="6177" width="7.375" style="28" customWidth="1"/>
    <col min="6178" max="6178" width="9.375" style="28" customWidth="1"/>
    <col min="6179" max="6179" width="6.875" style="28" customWidth="1"/>
    <col min="6180" max="6394" width="9.125" style="28"/>
    <col min="6395" max="6395" width="5.25" style="28" customWidth="1"/>
    <col min="6396" max="6396" width="21.625" style="28" customWidth="1"/>
    <col min="6397" max="6397" width="8.125" style="28" customWidth="1"/>
    <col min="6398" max="6428" width="2.75" style="28" customWidth="1"/>
    <col min="6429" max="6431" width="5.75" style="28" customWidth="1"/>
    <col min="6432" max="6432" width="10" style="28" customWidth="1"/>
    <col min="6433" max="6433" width="7.375" style="28" customWidth="1"/>
    <col min="6434" max="6434" width="9.375" style="28" customWidth="1"/>
    <col min="6435" max="6435" width="6.875" style="28" customWidth="1"/>
    <col min="6436" max="6650" width="9.125" style="28"/>
    <col min="6651" max="6651" width="5.25" style="28" customWidth="1"/>
    <col min="6652" max="6652" width="21.625" style="28" customWidth="1"/>
    <col min="6653" max="6653" width="8.125" style="28" customWidth="1"/>
    <col min="6654" max="6684" width="2.75" style="28" customWidth="1"/>
    <col min="6685" max="6687" width="5.75" style="28" customWidth="1"/>
    <col min="6688" max="6688" width="10" style="28" customWidth="1"/>
    <col min="6689" max="6689" width="7.375" style="28" customWidth="1"/>
    <col min="6690" max="6690" width="9.375" style="28" customWidth="1"/>
    <col min="6691" max="6691" width="6.875" style="28" customWidth="1"/>
    <col min="6692" max="6906" width="9.125" style="28"/>
    <col min="6907" max="6907" width="5.25" style="28" customWidth="1"/>
    <col min="6908" max="6908" width="21.625" style="28" customWidth="1"/>
    <col min="6909" max="6909" width="8.125" style="28" customWidth="1"/>
    <col min="6910" max="6940" width="2.75" style="28" customWidth="1"/>
    <col min="6941" max="6943" width="5.75" style="28" customWidth="1"/>
    <col min="6944" max="6944" width="10" style="28" customWidth="1"/>
    <col min="6945" max="6945" width="7.375" style="28" customWidth="1"/>
    <col min="6946" max="6946" width="9.375" style="28" customWidth="1"/>
    <col min="6947" max="6947" width="6.875" style="28" customWidth="1"/>
    <col min="6948" max="7162" width="9.125" style="28"/>
    <col min="7163" max="7163" width="5.25" style="28" customWidth="1"/>
    <col min="7164" max="7164" width="21.625" style="28" customWidth="1"/>
    <col min="7165" max="7165" width="8.125" style="28" customWidth="1"/>
    <col min="7166" max="7196" width="2.75" style="28" customWidth="1"/>
    <col min="7197" max="7199" width="5.75" style="28" customWidth="1"/>
    <col min="7200" max="7200" width="10" style="28" customWidth="1"/>
    <col min="7201" max="7201" width="7.375" style="28" customWidth="1"/>
    <col min="7202" max="7202" width="9.375" style="28" customWidth="1"/>
    <col min="7203" max="7203" width="6.875" style="28" customWidth="1"/>
    <col min="7204" max="7418" width="9.125" style="28"/>
    <col min="7419" max="7419" width="5.25" style="28" customWidth="1"/>
    <col min="7420" max="7420" width="21.625" style="28" customWidth="1"/>
    <col min="7421" max="7421" width="8.125" style="28" customWidth="1"/>
    <col min="7422" max="7452" width="2.75" style="28" customWidth="1"/>
    <col min="7453" max="7455" width="5.75" style="28" customWidth="1"/>
    <col min="7456" max="7456" width="10" style="28" customWidth="1"/>
    <col min="7457" max="7457" width="7.375" style="28" customWidth="1"/>
    <col min="7458" max="7458" width="9.375" style="28" customWidth="1"/>
    <col min="7459" max="7459" width="6.875" style="28" customWidth="1"/>
    <col min="7460" max="7674" width="9.125" style="28"/>
    <col min="7675" max="7675" width="5.25" style="28" customWidth="1"/>
    <col min="7676" max="7676" width="21.625" style="28" customWidth="1"/>
    <col min="7677" max="7677" width="8.125" style="28" customWidth="1"/>
    <col min="7678" max="7708" width="2.75" style="28" customWidth="1"/>
    <col min="7709" max="7711" width="5.75" style="28" customWidth="1"/>
    <col min="7712" max="7712" width="10" style="28" customWidth="1"/>
    <col min="7713" max="7713" width="7.375" style="28" customWidth="1"/>
    <col min="7714" max="7714" width="9.375" style="28" customWidth="1"/>
    <col min="7715" max="7715" width="6.875" style="28" customWidth="1"/>
    <col min="7716" max="7930" width="9.125" style="28"/>
    <col min="7931" max="7931" width="5.25" style="28" customWidth="1"/>
    <col min="7932" max="7932" width="21.625" style="28" customWidth="1"/>
    <col min="7933" max="7933" width="8.125" style="28" customWidth="1"/>
    <col min="7934" max="7964" width="2.75" style="28" customWidth="1"/>
    <col min="7965" max="7967" width="5.75" style="28" customWidth="1"/>
    <col min="7968" max="7968" width="10" style="28" customWidth="1"/>
    <col min="7969" max="7969" width="7.375" style="28" customWidth="1"/>
    <col min="7970" max="7970" width="9.375" style="28" customWidth="1"/>
    <col min="7971" max="7971" width="6.875" style="28" customWidth="1"/>
    <col min="7972" max="8186" width="9.125" style="28"/>
    <col min="8187" max="8187" width="5.25" style="28" customWidth="1"/>
    <col min="8188" max="8188" width="21.625" style="28" customWidth="1"/>
    <col min="8189" max="8189" width="8.125" style="28" customWidth="1"/>
    <col min="8190" max="8220" width="2.75" style="28" customWidth="1"/>
    <col min="8221" max="8223" width="5.75" style="28" customWidth="1"/>
    <col min="8224" max="8224" width="10" style="28" customWidth="1"/>
    <col min="8225" max="8225" width="7.375" style="28" customWidth="1"/>
    <col min="8226" max="8226" width="9.375" style="28" customWidth="1"/>
    <col min="8227" max="8227" width="6.875" style="28" customWidth="1"/>
    <col min="8228" max="8442" width="9.125" style="28"/>
    <col min="8443" max="8443" width="5.25" style="28" customWidth="1"/>
    <col min="8444" max="8444" width="21.625" style="28" customWidth="1"/>
    <col min="8445" max="8445" width="8.125" style="28" customWidth="1"/>
    <col min="8446" max="8476" width="2.75" style="28" customWidth="1"/>
    <col min="8477" max="8479" width="5.75" style="28" customWidth="1"/>
    <col min="8480" max="8480" width="10" style="28" customWidth="1"/>
    <col min="8481" max="8481" width="7.375" style="28" customWidth="1"/>
    <col min="8482" max="8482" width="9.375" style="28" customWidth="1"/>
    <col min="8483" max="8483" width="6.875" style="28" customWidth="1"/>
    <col min="8484" max="8698" width="9.125" style="28"/>
    <col min="8699" max="8699" width="5.25" style="28" customWidth="1"/>
    <col min="8700" max="8700" width="21.625" style="28" customWidth="1"/>
    <col min="8701" max="8701" width="8.125" style="28" customWidth="1"/>
    <col min="8702" max="8732" width="2.75" style="28" customWidth="1"/>
    <col min="8733" max="8735" width="5.75" style="28" customWidth="1"/>
    <col min="8736" max="8736" width="10" style="28" customWidth="1"/>
    <col min="8737" max="8737" width="7.375" style="28" customWidth="1"/>
    <col min="8738" max="8738" width="9.375" style="28" customWidth="1"/>
    <col min="8739" max="8739" width="6.875" style="28" customWidth="1"/>
    <col min="8740" max="8954" width="9.125" style="28"/>
    <col min="8955" max="8955" width="5.25" style="28" customWidth="1"/>
    <col min="8956" max="8956" width="21.625" style="28" customWidth="1"/>
    <col min="8957" max="8957" width="8.125" style="28" customWidth="1"/>
    <col min="8958" max="8988" width="2.75" style="28" customWidth="1"/>
    <col min="8989" max="8991" width="5.75" style="28" customWidth="1"/>
    <col min="8992" max="8992" width="10" style="28" customWidth="1"/>
    <col min="8993" max="8993" width="7.375" style="28" customWidth="1"/>
    <col min="8994" max="8994" width="9.375" style="28" customWidth="1"/>
    <col min="8995" max="8995" width="6.875" style="28" customWidth="1"/>
    <col min="8996" max="9210" width="9.125" style="28"/>
    <col min="9211" max="9211" width="5.25" style="28" customWidth="1"/>
    <col min="9212" max="9212" width="21.625" style="28" customWidth="1"/>
    <col min="9213" max="9213" width="8.125" style="28" customWidth="1"/>
    <col min="9214" max="9244" width="2.75" style="28" customWidth="1"/>
    <col min="9245" max="9247" width="5.75" style="28" customWidth="1"/>
    <col min="9248" max="9248" width="10" style="28" customWidth="1"/>
    <col min="9249" max="9249" width="7.375" style="28" customWidth="1"/>
    <col min="9250" max="9250" width="9.375" style="28" customWidth="1"/>
    <col min="9251" max="9251" width="6.875" style="28" customWidth="1"/>
    <col min="9252" max="9466" width="9.125" style="28"/>
    <col min="9467" max="9467" width="5.25" style="28" customWidth="1"/>
    <col min="9468" max="9468" width="21.625" style="28" customWidth="1"/>
    <col min="9469" max="9469" width="8.125" style="28" customWidth="1"/>
    <col min="9470" max="9500" width="2.75" style="28" customWidth="1"/>
    <col min="9501" max="9503" width="5.75" style="28" customWidth="1"/>
    <col min="9504" max="9504" width="10" style="28" customWidth="1"/>
    <col min="9505" max="9505" width="7.375" style="28" customWidth="1"/>
    <col min="9506" max="9506" width="9.375" style="28" customWidth="1"/>
    <col min="9507" max="9507" width="6.875" style="28" customWidth="1"/>
    <col min="9508" max="9722" width="9.125" style="28"/>
    <col min="9723" max="9723" width="5.25" style="28" customWidth="1"/>
    <col min="9724" max="9724" width="21.625" style="28" customWidth="1"/>
    <col min="9725" max="9725" width="8.125" style="28" customWidth="1"/>
    <col min="9726" max="9756" width="2.75" style="28" customWidth="1"/>
    <col min="9757" max="9759" width="5.75" style="28" customWidth="1"/>
    <col min="9760" max="9760" width="10" style="28" customWidth="1"/>
    <col min="9761" max="9761" width="7.375" style="28" customWidth="1"/>
    <col min="9762" max="9762" width="9.375" style="28" customWidth="1"/>
    <col min="9763" max="9763" width="6.875" style="28" customWidth="1"/>
    <col min="9764" max="9978" width="9.125" style="28"/>
    <col min="9979" max="9979" width="5.25" style="28" customWidth="1"/>
    <col min="9980" max="9980" width="21.625" style="28" customWidth="1"/>
    <col min="9981" max="9981" width="8.125" style="28" customWidth="1"/>
    <col min="9982" max="10012" width="2.75" style="28" customWidth="1"/>
    <col min="10013" max="10015" width="5.75" style="28" customWidth="1"/>
    <col min="10016" max="10016" width="10" style="28" customWidth="1"/>
    <col min="10017" max="10017" width="7.375" style="28" customWidth="1"/>
    <col min="10018" max="10018" width="9.375" style="28" customWidth="1"/>
    <col min="10019" max="10019" width="6.875" style="28" customWidth="1"/>
    <col min="10020" max="10234" width="9.125" style="28"/>
    <col min="10235" max="10235" width="5.25" style="28" customWidth="1"/>
    <col min="10236" max="10236" width="21.625" style="28" customWidth="1"/>
    <col min="10237" max="10237" width="8.125" style="28" customWidth="1"/>
    <col min="10238" max="10268" width="2.75" style="28" customWidth="1"/>
    <col min="10269" max="10271" width="5.75" style="28" customWidth="1"/>
    <col min="10272" max="10272" width="10" style="28" customWidth="1"/>
    <col min="10273" max="10273" width="7.375" style="28" customWidth="1"/>
    <col min="10274" max="10274" width="9.375" style="28" customWidth="1"/>
    <col min="10275" max="10275" width="6.875" style="28" customWidth="1"/>
    <col min="10276" max="10490" width="9.125" style="28"/>
    <col min="10491" max="10491" width="5.25" style="28" customWidth="1"/>
    <col min="10492" max="10492" width="21.625" style="28" customWidth="1"/>
    <col min="10493" max="10493" width="8.125" style="28" customWidth="1"/>
    <col min="10494" max="10524" width="2.75" style="28" customWidth="1"/>
    <col min="10525" max="10527" width="5.75" style="28" customWidth="1"/>
    <col min="10528" max="10528" width="10" style="28" customWidth="1"/>
    <col min="10529" max="10529" width="7.375" style="28" customWidth="1"/>
    <col min="10530" max="10530" width="9.375" style="28" customWidth="1"/>
    <col min="10531" max="10531" width="6.875" style="28" customWidth="1"/>
    <col min="10532" max="10746" width="9.125" style="28"/>
    <col min="10747" max="10747" width="5.25" style="28" customWidth="1"/>
    <col min="10748" max="10748" width="21.625" style="28" customWidth="1"/>
    <col min="10749" max="10749" width="8.125" style="28" customWidth="1"/>
    <col min="10750" max="10780" width="2.75" style="28" customWidth="1"/>
    <col min="10781" max="10783" width="5.75" style="28" customWidth="1"/>
    <col min="10784" max="10784" width="10" style="28" customWidth="1"/>
    <col min="10785" max="10785" width="7.375" style="28" customWidth="1"/>
    <col min="10786" max="10786" width="9.375" style="28" customWidth="1"/>
    <col min="10787" max="10787" width="6.875" style="28" customWidth="1"/>
    <col min="10788" max="11002" width="9.125" style="28"/>
    <col min="11003" max="11003" width="5.25" style="28" customWidth="1"/>
    <col min="11004" max="11004" width="21.625" style="28" customWidth="1"/>
    <col min="11005" max="11005" width="8.125" style="28" customWidth="1"/>
    <col min="11006" max="11036" width="2.75" style="28" customWidth="1"/>
    <col min="11037" max="11039" width="5.75" style="28" customWidth="1"/>
    <col min="11040" max="11040" width="10" style="28" customWidth="1"/>
    <col min="11041" max="11041" width="7.375" style="28" customWidth="1"/>
    <col min="11042" max="11042" width="9.375" style="28" customWidth="1"/>
    <col min="11043" max="11043" width="6.875" style="28" customWidth="1"/>
    <col min="11044" max="11258" width="9.125" style="28"/>
    <col min="11259" max="11259" width="5.25" style="28" customWidth="1"/>
    <col min="11260" max="11260" width="21.625" style="28" customWidth="1"/>
    <col min="11261" max="11261" width="8.125" style="28" customWidth="1"/>
    <col min="11262" max="11292" width="2.75" style="28" customWidth="1"/>
    <col min="11293" max="11295" width="5.75" style="28" customWidth="1"/>
    <col min="11296" max="11296" width="10" style="28" customWidth="1"/>
    <col min="11297" max="11297" width="7.375" style="28" customWidth="1"/>
    <col min="11298" max="11298" width="9.375" style="28" customWidth="1"/>
    <col min="11299" max="11299" width="6.875" style="28" customWidth="1"/>
    <col min="11300" max="11514" width="9.125" style="28"/>
    <col min="11515" max="11515" width="5.25" style="28" customWidth="1"/>
    <col min="11516" max="11516" width="21.625" style="28" customWidth="1"/>
    <col min="11517" max="11517" width="8.125" style="28" customWidth="1"/>
    <col min="11518" max="11548" width="2.75" style="28" customWidth="1"/>
    <col min="11549" max="11551" width="5.75" style="28" customWidth="1"/>
    <col min="11552" max="11552" width="10" style="28" customWidth="1"/>
    <col min="11553" max="11553" width="7.375" style="28" customWidth="1"/>
    <col min="11554" max="11554" width="9.375" style="28" customWidth="1"/>
    <col min="11555" max="11555" width="6.875" style="28" customWidth="1"/>
    <col min="11556" max="11770" width="9.125" style="28"/>
    <col min="11771" max="11771" width="5.25" style="28" customWidth="1"/>
    <col min="11772" max="11772" width="21.625" style="28" customWidth="1"/>
    <col min="11773" max="11773" width="8.125" style="28" customWidth="1"/>
    <col min="11774" max="11804" width="2.75" style="28" customWidth="1"/>
    <col min="11805" max="11807" width="5.75" style="28" customWidth="1"/>
    <col min="11808" max="11808" width="10" style="28" customWidth="1"/>
    <col min="11809" max="11809" width="7.375" style="28" customWidth="1"/>
    <col min="11810" max="11810" width="9.375" style="28" customWidth="1"/>
    <col min="11811" max="11811" width="6.875" style="28" customWidth="1"/>
    <col min="11812" max="12026" width="9.125" style="28"/>
    <col min="12027" max="12027" width="5.25" style="28" customWidth="1"/>
    <col min="12028" max="12028" width="21.625" style="28" customWidth="1"/>
    <col min="12029" max="12029" width="8.125" style="28" customWidth="1"/>
    <col min="12030" max="12060" width="2.75" style="28" customWidth="1"/>
    <col min="12061" max="12063" width="5.75" style="28" customWidth="1"/>
    <col min="12064" max="12064" width="10" style="28" customWidth="1"/>
    <col min="12065" max="12065" width="7.375" style="28" customWidth="1"/>
    <col min="12066" max="12066" width="9.375" style="28" customWidth="1"/>
    <col min="12067" max="12067" width="6.875" style="28" customWidth="1"/>
    <col min="12068" max="12282" width="9.125" style="28"/>
    <col min="12283" max="12283" width="5.25" style="28" customWidth="1"/>
    <col min="12284" max="12284" width="21.625" style="28" customWidth="1"/>
    <col min="12285" max="12285" width="8.125" style="28" customWidth="1"/>
    <col min="12286" max="12316" width="2.75" style="28" customWidth="1"/>
    <col min="12317" max="12319" width="5.75" style="28" customWidth="1"/>
    <col min="12320" max="12320" width="10" style="28" customWidth="1"/>
    <col min="12321" max="12321" width="7.375" style="28" customWidth="1"/>
    <col min="12322" max="12322" width="9.375" style="28" customWidth="1"/>
    <col min="12323" max="12323" width="6.875" style="28" customWidth="1"/>
    <col min="12324" max="12538" width="9.125" style="28"/>
    <col min="12539" max="12539" width="5.25" style="28" customWidth="1"/>
    <col min="12540" max="12540" width="21.625" style="28" customWidth="1"/>
    <col min="12541" max="12541" width="8.125" style="28" customWidth="1"/>
    <col min="12542" max="12572" width="2.75" style="28" customWidth="1"/>
    <col min="12573" max="12575" width="5.75" style="28" customWidth="1"/>
    <col min="12576" max="12576" width="10" style="28" customWidth="1"/>
    <col min="12577" max="12577" width="7.375" style="28" customWidth="1"/>
    <col min="12578" max="12578" width="9.375" style="28" customWidth="1"/>
    <col min="12579" max="12579" width="6.875" style="28" customWidth="1"/>
    <col min="12580" max="12794" width="9.125" style="28"/>
    <col min="12795" max="12795" width="5.25" style="28" customWidth="1"/>
    <col min="12796" max="12796" width="21.625" style="28" customWidth="1"/>
    <col min="12797" max="12797" width="8.125" style="28" customWidth="1"/>
    <col min="12798" max="12828" width="2.75" style="28" customWidth="1"/>
    <col min="12829" max="12831" width="5.75" style="28" customWidth="1"/>
    <col min="12832" max="12832" width="10" style="28" customWidth="1"/>
    <col min="12833" max="12833" width="7.375" style="28" customWidth="1"/>
    <col min="12834" max="12834" width="9.375" style="28" customWidth="1"/>
    <col min="12835" max="12835" width="6.875" style="28" customWidth="1"/>
    <col min="12836" max="13050" width="9.125" style="28"/>
    <col min="13051" max="13051" width="5.25" style="28" customWidth="1"/>
    <col min="13052" max="13052" width="21.625" style="28" customWidth="1"/>
    <col min="13053" max="13053" width="8.125" style="28" customWidth="1"/>
    <col min="13054" max="13084" width="2.75" style="28" customWidth="1"/>
    <col min="13085" max="13087" width="5.75" style="28" customWidth="1"/>
    <col min="13088" max="13088" width="10" style="28" customWidth="1"/>
    <col min="13089" max="13089" width="7.375" style="28" customWidth="1"/>
    <col min="13090" max="13090" width="9.375" style="28" customWidth="1"/>
    <col min="13091" max="13091" width="6.875" style="28" customWidth="1"/>
    <col min="13092" max="13306" width="9.125" style="28"/>
    <col min="13307" max="13307" width="5.25" style="28" customWidth="1"/>
    <col min="13308" max="13308" width="21.625" style="28" customWidth="1"/>
    <col min="13309" max="13309" width="8.125" style="28" customWidth="1"/>
    <col min="13310" max="13340" width="2.75" style="28" customWidth="1"/>
    <col min="13341" max="13343" width="5.75" style="28" customWidth="1"/>
    <col min="13344" max="13344" width="10" style="28" customWidth="1"/>
    <col min="13345" max="13345" width="7.375" style="28" customWidth="1"/>
    <col min="13346" max="13346" width="9.375" style="28" customWidth="1"/>
    <col min="13347" max="13347" width="6.875" style="28" customWidth="1"/>
    <col min="13348" max="13562" width="9.125" style="28"/>
    <col min="13563" max="13563" width="5.25" style="28" customWidth="1"/>
    <col min="13564" max="13564" width="21.625" style="28" customWidth="1"/>
    <col min="13565" max="13565" width="8.125" style="28" customWidth="1"/>
    <col min="13566" max="13596" width="2.75" style="28" customWidth="1"/>
    <col min="13597" max="13599" width="5.75" style="28" customWidth="1"/>
    <col min="13600" max="13600" width="10" style="28" customWidth="1"/>
    <col min="13601" max="13601" width="7.375" style="28" customWidth="1"/>
    <col min="13602" max="13602" width="9.375" style="28" customWidth="1"/>
    <col min="13603" max="13603" width="6.875" style="28" customWidth="1"/>
    <col min="13604" max="13818" width="9.125" style="28"/>
    <col min="13819" max="13819" width="5.25" style="28" customWidth="1"/>
    <col min="13820" max="13820" width="21.625" style="28" customWidth="1"/>
    <col min="13821" max="13821" width="8.125" style="28" customWidth="1"/>
    <col min="13822" max="13852" width="2.75" style="28" customWidth="1"/>
    <col min="13853" max="13855" width="5.75" style="28" customWidth="1"/>
    <col min="13856" max="13856" width="10" style="28" customWidth="1"/>
    <col min="13857" max="13857" width="7.375" style="28" customWidth="1"/>
    <col min="13858" max="13858" width="9.375" style="28" customWidth="1"/>
    <col min="13859" max="13859" width="6.875" style="28" customWidth="1"/>
    <col min="13860" max="14074" width="9.125" style="28"/>
    <col min="14075" max="14075" width="5.25" style="28" customWidth="1"/>
    <col min="14076" max="14076" width="21.625" style="28" customWidth="1"/>
    <col min="14077" max="14077" width="8.125" style="28" customWidth="1"/>
    <col min="14078" max="14108" width="2.75" style="28" customWidth="1"/>
    <col min="14109" max="14111" width="5.75" style="28" customWidth="1"/>
    <col min="14112" max="14112" width="10" style="28" customWidth="1"/>
    <col min="14113" max="14113" width="7.375" style="28" customWidth="1"/>
    <col min="14114" max="14114" width="9.375" style="28" customWidth="1"/>
    <col min="14115" max="14115" width="6.875" style="28" customWidth="1"/>
    <col min="14116" max="14330" width="9.125" style="28"/>
    <col min="14331" max="14331" width="5.25" style="28" customWidth="1"/>
    <col min="14332" max="14332" width="21.625" style="28" customWidth="1"/>
    <col min="14333" max="14333" width="8.125" style="28" customWidth="1"/>
    <col min="14334" max="14364" width="2.75" style="28" customWidth="1"/>
    <col min="14365" max="14367" width="5.75" style="28" customWidth="1"/>
    <col min="14368" max="14368" width="10" style="28" customWidth="1"/>
    <col min="14369" max="14369" width="7.375" style="28" customWidth="1"/>
    <col min="14370" max="14370" width="9.375" style="28" customWidth="1"/>
    <col min="14371" max="14371" width="6.875" style="28" customWidth="1"/>
    <col min="14372" max="14586" width="9.125" style="28"/>
    <col min="14587" max="14587" width="5.25" style="28" customWidth="1"/>
    <col min="14588" max="14588" width="21.625" style="28" customWidth="1"/>
    <col min="14589" max="14589" width="8.125" style="28" customWidth="1"/>
    <col min="14590" max="14620" width="2.75" style="28" customWidth="1"/>
    <col min="14621" max="14623" width="5.75" style="28" customWidth="1"/>
    <col min="14624" max="14624" width="10" style="28" customWidth="1"/>
    <col min="14625" max="14625" width="7.375" style="28" customWidth="1"/>
    <col min="14626" max="14626" width="9.375" style="28" customWidth="1"/>
    <col min="14627" max="14627" width="6.875" style="28" customWidth="1"/>
    <col min="14628" max="14842" width="9.125" style="28"/>
    <col min="14843" max="14843" width="5.25" style="28" customWidth="1"/>
    <col min="14844" max="14844" width="21.625" style="28" customWidth="1"/>
    <col min="14845" max="14845" width="8.125" style="28" customWidth="1"/>
    <col min="14846" max="14876" width="2.75" style="28" customWidth="1"/>
    <col min="14877" max="14879" width="5.75" style="28" customWidth="1"/>
    <col min="14880" max="14880" width="10" style="28" customWidth="1"/>
    <col min="14881" max="14881" width="7.375" style="28" customWidth="1"/>
    <col min="14882" max="14882" width="9.375" style="28" customWidth="1"/>
    <col min="14883" max="14883" width="6.875" style="28" customWidth="1"/>
    <col min="14884" max="15098" width="9.125" style="28"/>
    <col min="15099" max="15099" width="5.25" style="28" customWidth="1"/>
    <col min="15100" max="15100" width="21.625" style="28" customWidth="1"/>
    <col min="15101" max="15101" width="8.125" style="28" customWidth="1"/>
    <col min="15102" max="15132" width="2.75" style="28" customWidth="1"/>
    <col min="15133" max="15135" width="5.75" style="28" customWidth="1"/>
    <col min="15136" max="15136" width="10" style="28" customWidth="1"/>
    <col min="15137" max="15137" width="7.375" style="28" customWidth="1"/>
    <col min="15138" max="15138" width="9.375" style="28" customWidth="1"/>
    <col min="15139" max="15139" width="6.875" style="28" customWidth="1"/>
    <col min="15140" max="15354" width="9.125" style="28"/>
    <col min="15355" max="15355" width="5.25" style="28" customWidth="1"/>
    <col min="15356" max="15356" width="21.625" style="28" customWidth="1"/>
    <col min="15357" max="15357" width="8.125" style="28" customWidth="1"/>
    <col min="15358" max="15388" width="2.75" style="28" customWidth="1"/>
    <col min="15389" max="15391" width="5.75" style="28" customWidth="1"/>
    <col min="15392" max="15392" width="10" style="28" customWidth="1"/>
    <col min="15393" max="15393" width="7.375" style="28" customWidth="1"/>
    <col min="15394" max="15394" width="9.375" style="28" customWidth="1"/>
    <col min="15395" max="15395" width="6.875" style="28" customWidth="1"/>
    <col min="15396" max="15610" width="9.125" style="28"/>
    <col min="15611" max="15611" width="5.25" style="28" customWidth="1"/>
    <col min="15612" max="15612" width="21.625" style="28" customWidth="1"/>
    <col min="15613" max="15613" width="8.125" style="28" customWidth="1"/>
    <col min="15614" max="15644" width="2.75" style="28" customWidth="1"/>
    <col min="15645" max="15647" width="5.75" style="28" customWidth="1"/>
    <col min="15648" max="15648" width="10" style="28" customWidth="1"/>
    <col min="15649" max="15649" width="7.375" style="28" customWidth="1"/>
    <col min="15650" max="15650" width="9.375" style="28" customWidth="1"/>
    <col min="15651" max="15651" width="6.875" style="28" customWidth="1"/>
    <col min="15652" max="15866" width="9.125" style="28"/>
    <col min="15867" max="15867" width="5.25" style="28" customWidth="1"/>
    <col min="15868" max="15868" width="21.625" style="28" customWidth="1"/>
    <col min="15869" max="15869" width="8.125" style="28" customWidth="1"/>
    <col min="15870" max="15900" width="2.75" style="28" customWidth="1"/>
    <col min="15901" max="15903" width="5.75" style="28" customWidth="1"/>
    <col min="15904" max="15904" width="10" style="28" customWidth="1"/>
    <col min="15905" max="15905" width="7.375" style="28" customWidth="1"/>
    <col min="15906" max="15906" width="9.375" style="28" customWidth="1"/>
    <col min="15907" max="15907" width="6.875" style="28" customWidth="1"/>
    <col min="15908" max="16122" width="9.125" style="28"/>
    <col min="16123" max="16123" width="5.25" style="28" customWidth="1"/>
    <col min="16124" max="16124" width="21.625" style="28" customWidth="1"/>
    <col min="16125" max="16125" width="8.125" style="28" customWidth="1"/>
    <col min="16126" max="16156" width="2.75" style="28" customWidth="1"/>
    <col min="16157" max="16159" width="5.75" style="28" customWidth="1"/>
    <col min="16160" max="16160" width="10" style="28" customWidth="1"/>
    <col min="16161" max="16161" width="7.375" style="28" customWidth="1"/>
    <col min="16162" max="16162" width="9.375" style="28" customWidth="1"/>
    <col min="16163" max="16163" width="6.875" style="28" customWidth="1"/>
    <col min="16164" max="16384" width="9.125" style="28"/>
  </cols>
  <sheetData>
    <row r="1" spans="1:35" x14ac:dyDescent="0.35">
      <c r="A1" s="50" t="s">
        <v>86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</row>
    <row r="2" spans="1:35" x14ac:dyDescent="0.35">
      <c r="A2" s="49" t="str">
        <f>"โครงการ"&amp;กรอกข้อมูล!C5&amp;" ปริมาณงาน "&amp;กรอกข้อมูล!C6</f>
        <v>โครงการก่อสร้างถนนคอนกรีตเสริมเหล็ก ปริมาณงาน กว้าง 5 ม.ยาว 105 ม. หนา 0.15 ม.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x14ac:dyDescent="0.35">
      <c r="A3" s="49" t="str">
        <f>"ตามคำสั่ง"&amp;กรอกข้อมูล!C3&amp;" ที่ "&amp;กรอกข้อมูล!C9&amp;" ลงวันที่ "&amp;กรอกข้อมูล!C10</f>
        <v>ตามคำสั่งองค์การบริหารส่วนตำบลยิ้มแย้ม ที่ 124/2563 ลงวันที่ 13 กรกฎาคม 2563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</row>
    <row r="4" spans="1:35" x14ac:dyDescent="0.35">
      <c r="A4" s="51" t="s">
        <v>92</v>
      </c>
      <c r="B4" s="53" t="s">
        <v>69</v>
      </c>
      <c r="C4" s="55" t="s">
        <v>82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7"/>
      <c r="AH4" s="29" t="s">
        <v>84</v>
      </c>
      <c r="AI4" s="51" t="s">
        <v>65</v>
      </c>
    </row>
    <row r="5" spans="1:35" x14ac:dyDescent="0.35">
      <c r="A5" s="52"/>
      <c r="B5" s="54"/>
      <c r="C5" s="30">
        <v>1</v>
      </c>
      <c r="D5" s="30">
        <f t="shared" ref="D5:AG5" si="0">C5+1</f>
        <v>2</v>
      </c>
      <c r="E5" s="30">
        <f t="shared" si="0"/>
        <v>3</v>
      </c>
      <c r="F5" s="30">
        <f t="shared" si="0"/>
        <v>4</v>
      </c>
      <c r="G5" s="30">
        <f t="shared" si="0"/>
        <v>5</v>
      </c>
      <c r="H5" s="30">
        <f t="shared" si="0"/>
        <v>6</v>
      </c>
      <c r="I5" s="30">
        <f t="shared" si="0"/>
        <v>7</v>
      </c>
      <c r="J5" s="30">
        <f t="shared" si="0"/>
        <v>8</v>
      </c>
      <c r="K5" s="30">
        <f t="shared" si="0"/>
        <v>9</v>
      </c>
      <c r="L5" s="30">
        <f t="shared" si="0"/>
        <v>10</v>
      </c>
      <c r="M5" s="30">
        <f t="shared" si="0"/>
        <v>11</v>
      </c>
      <c r="N5" s="30">
        <f t="shared" si="0"/>
        <v>12</v>
      </c>
      <c r="O5" s="30">
        <f t="shared" si="0"/>
        <v>13</v>
      </c>
      <c r="P5" s="30">
        <f t="shared" si="0"/>
        <v>14</v>
      </c>
      <c r="Q5" s="30">
        <f t="shared" si="0"/>
        <v>15</v>
      </c>
      <c r="R5" s="30">
        <f t="shared" si="0"/>
        <v>16</v>
      </c>
      <c r="S5" s="30">
        <f t="shared" si="0"/>
        <v>17</v>
      </c>
      <c r="T5" s="30">
        <f t="shared" si="0"/>
        <v>18</v>
      </c>
      <c r="U5" s="30">
        <f t="shared" si="0"/>
        <v>19</v>
      </c>
      <c r="V5" s="30">
        <f t="shared" si="0"/>
        <v>20</v>
      </c>
      <c r="W5" s="30">
        <f t="shared" si="0"/>
        <v>21</v>
      </c>
      <c r="X5" s="30">
        <f t="shared" si="0"/>
        <v>22</v>
      </c>
      <c r="Y5" s="30">
        <f t="shared" si="0"/>
        <v>23</v>
      </c>
      <c r="Z5" s="30">
        <f t="shared" si="0"/>
        <v>24</v>
      </c>
      <c r="AA5" s="30">
        <f t="shared" si="0"/>
        <v>25</v>
      </c>
      <c r="AB5" s="30">
        <f t="shared" si="0"/>
        <v>26</v>
      </c>
      <c r="AC5" s="30">
        <f t="shared" si="0"/>
        <v>27</v>
      </c>
      <c r="AD5" s="30">
        <f t="shared" si="0"/>
        <v>28</v>
      </c>
      <c r="AE5" s="30">
        <f t="shared" si="0"/>
        <v>29</v>
      </c>
      <c r="AF5" s="30">
        <f t="shared" si="0"/>
        <v>30</v>
      </c>
      <c r="AG5" s="30">
        <f t="shared" si="0"/>
        <v>31</v>
      </c>
      <c r="AH5" s="31" t="s">
        <v>83</v>
      </c>
      <c r="AI5" s="52"/>
    </row>
    <row r="6" spans="1:35" x14ac:dyDescent="0.35">
      <c r="A6" s="32">
        <v>1</v>
      </c>
      <c r="B6" s="32" t="s">
        <v>70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</row>
    <row r="7" spans="1:35" x14ac:dyDescent="0.35">
      <c r="A7" s="32">
        <v>2</v>
      </c>
      <c r="B7" s="32" t="s">
        <v>71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</row>
    <row r="8" spans="1:35" x14ac:dyDescent="0.35">
      <c r="A8" s="32">
        <v>3</v>
      </c>
      <c r="B8" s="32" t="s">
        <v>72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</row>
    <row r="9" spans="1:35" x14ac:dyDescent="0.35">
      <c r="A9" s="32">
        <v>4</v>
      </c>
      <c r="B9" s="32" t="s">
        <v>73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</row>
    <row r="10" spans="1:35" x14ac:dyDescent="0.35">
      <c r="A10" s="32">
        <v>5</v>
      </c>
      <c r="B10" s="32" t="s">
        <v>74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</row>
    <row r="11" spans="1:35" x14ac:dyDescent="0.35">
      <c r="A11" s="32">
        <v>6</v>
      </c>
      <c r="B11" s="32" t="s">
        <v>75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</row>
    <row r="12" spans="1:35" x14ac:dyDescent="0.35">
      <c r="A12" s="32">
        <v>7</v>
      </c>
      <c r="B12" s="32" t="s">
        <v>76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</row>
    <row r="13" spans="1:35" x14ac:dyDescent="0.35">
      <c r="A13" s="32">
        <v>8</v>
      </c>
      <c r="B13" s="32" t="s">
        <v>77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</row>
    <row r="14" spans="1:35" x14ac:dyDescent="0.35">
      <c r="A14" s="32">
        <v>9</v>
      </c>
      <c r="B14" s="32" t="s">
        <v>78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</row>
    <row r="15" spans="1:35" x14ac:dyDescent="0.35">
      <c r="A15" s="32">
        <v>10</v>
      </c>
      <c r="B15" s="32" t="s">
        <v>79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</row>
    <row r="16" spans="1:35" x14ac:dyDescent="0.35">
      <c r="A16" s="32">
        <v>11</v>
      </c>
      <c r="B16" s="32" t="s">
        <v>80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</row>
    <row r="17" spans="1:35" x14ac:dyDescent="0.35">
      <c r="A17" s="32">
        <v>12</v>
      </c>
      <c r="B17" s="32" t="s">
        <v>81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</row>
    <row r="18" spans="1:35" ht="19.8" thickBot="1" x14ac:dyDescent="0.4">
      <c r="AG18" s="34" t="s">
        <v>66</v>
      </c>
      <c r="AH18" s="35"/>
    </row>
    <row r="19" spans="1:35" ht="19.8" thickTop="1" x14ac:dyDescent="0.35">
      <c r="B19" s="28" t="s">
        <v>85</v>
      </c>
    </row>
    <row r="20" spans="1:35" ht="9" customHeight="1" x14ac:dyDescent="0.35"/>
    <row r="22" spans="1:35" x14ac:dyDescent="0.35">
      <c r="C22" s="28" t="s">
        <v>87</v>
      </c>
      <c r="L22" s="28" t="str">
        <f>'บันทึก หน+ผคง'!X59</f>
        <v>ผู้ควบคุมงาน</v>
      </c>
    </row>
    <row r="23" spans="1:35" x14ac:dyDescent="0.35">
      <c r="D23" s="49" t="str">
        <f>'บันทึก หน+ผคง'!M60</f>
        <v>(นายนิธิพันธ์ ประเสริฐศรี)</v>
      </c>
      <c r="E23" s="49"/>
      <c r="F23" s="49"/>
      <c r="G23" s="49"/>
      <c r="H23" s="49"/>
      <c r="I23" s="49"/>
      <c r="J23" s="49"/>
      <c r="K23" s="49"/>
      <c r="L23" s="36"/>
      <c r="M23" s="36"/>
    </row>
  </sheetData>
  <mergeCells count="8">
    <mergeCell ref="D23:K23"/>
    <mergeCell ref="A1:AI1"/>
    <mergeCell ref="A2:AI2"/>
    <mergeCell ref="A3:AI3"/>
    <mergeCell ref="A4:A5"/>
    <mergeCell ref="B4:B5"/>
    <mergeCell ref="C4:AG4"/>
    <mergeCell ref="AI4:AI5"/>
  </mergeCells>
  <printOptions horizontalCentered="1"/>
  <pageMargins left="0.23622047244094491" right="0.15748031496062992" top="0.31496062992125984" bottom="0.27559055118110237" header="0.15748031496062992" footer="0.15748031496062992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กรอกข้อมูล</vt:lpstr>
      <vt:lpstr>บันทึก หน+ผคง</vt:lpstr>
      <vt:lpstr>บัญชีสรุป หน</vt:lpstr>
      <vt:lpstr>บันทึก ผคง</vt:lpstr>
      <vt:lpstr>บัญชีสรุป ผคง</vt:lpstr>
      <vt:lpstr>'บัญชีสรุป ผคง'!Print_Area</vt:lpstr>
      <vt:lpstr>'บัญชีสรุป หน'!Print_Area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Tharatep Thongbao</cp:lastModifiedBy>
  <cp:lastPrinted>2020-09-11T14:39:22Z</cp:lastPrinted>
  <dcterms:created xsi:type="dcterms:W3CDTF">2018-02-18T02:16:19Z</dcterms:created>
  <dcterms:modified xsi:type="dcterms:W3CDTF">2020-09-11T14:42:27Z</dcterms:modified>
</cp:coreProperties>
</file>