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ฝาย 20 ม\"/>
    </mc:Choice>
  </mc:AlternateContent>
  <bookViews>
    <workbookView xWindow="0" yWindow="0" windowWidth="20490" windowHeight="7800" activeTab="2"/>
  </bookViews>
  <sheets>
    <sheet name="ปก" sheetId="3" r:id="rId1"/>
    <sheet name="ปร.4" sheetId="1" r:id="rId2"/>
    <sheet name="ปร.5" sheetId="2" r:id="rId3"/>
  </sheets>
  <externalReferences>
    <externalReference r:id="rId4"/>
  </externalReferences>
  <definedNames>
    <definedName name="_xlnm.Print_Area" localSheetId="1">ปร.4!$A$1:$N$31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2" l="1"/>
  <c r="G9" i="2" l="1"/>
  <c r="C6" i="2"/>
  <c r="C5" i="2"/>
  <c r="C4" i="2"/>
  <c r="C3" i="2"/>
  <c r="C4" i="1"/>
  <c r="C2" i="1"/>
  <c r="C3" i="1"/>
  <c r="F21" i="3"/>
  <c r="D21" i="3"/>
  <c r="F17" i="2"/>
  <c r="H17" i="2"/>
  <c r="H15" i="2"/>
  <c r="H14" i="2"/>
  <c r="H13" i="2"/>
  <c r="H12" i="2"/>
  <c r="E9" i="2"/>
  <c r="C8" i="2"/>
  <c r="M25" i="1"/>
  <c r="J25" i="1"/>
  <c r="L22" i="1"/>
  <c r="J22" i="1"/>
  <c r="M22" i="1" s="1"/>
  <c r="L21" i="1"/>
  <c r="J21" i="1"/>
  <c r="M21" i="1" s="1"/>
  <c r="M20" i="1"/>
  <c r="L20" i="1"/>
  <c r="J20" i="1"/>
  <c r="M19" i="1"/>
  <c r="L19" i="1"/>
  <c r="J19" i="1"/>
  <c r="L18" i="1"/>
  <c r="J18" i="1"/>
  <c r="M18" i="1" s="1"/>
  <c r="L17" i="1"/>
  <c r="J17" i="1"/>
  <c r="M17" i="1" s="1"/>
  <c r="M16" i="1"/>
  <c r="L16" i="1"/>
  <c r="J16" i="1"/>
  <c r="L15" i="1"/>
  <c r="J15" i="1"/>
  <c r="M15" i="1" s="1"/>
  <c r="M14" i="1"/>
  <c r="L14" i="1"/>
  <c r="J14" i="1"/>
  <c r="L13" i="1"/>
  <c r="M13" i="1" s="1"/>
  <c r="J13" i="1"/>
  <c r="J12" i="1"/>
  <c r="M12" i="1" s="1"/>
  <c r="L11" i="1"/>
  <c r="I11" i="1"/>
  <c r="J11" i="1" s="1"/>
  <c r="M11" i="1" s="1"/>
  <c r="M10" i="1"/>
  <c r="L10" i="1"/>
  <c r="J10" i="1"/>
  <c r="L9" i="1"/>
  <c r="M9" i="1" s="1"/>
  <c r="J9" i="1"/>
  <c r="M23" i="1" l="1"/>
  <c r="M26" i="1" s="1"/>
  <c r="F16" i="2" l="1"/>
  <c r="H16" i="2" s="1"/>
  <c r="M27" i="1" l="1"/>
  <c r="M28" i="1" s="1"/>
  <c r="F18" i="2"/>
  <c r="F19" i="2" l="1"/>
  <c r="H18" i="2"/>
  <c r="H19" i="2" s="1"/>
  <c r="G20" i="2" s="1"/>
  <c r="C21" i="2" l="1"/>
  <c r="E24" i="3"/>
  <c r="D25" i="3" s="1"/>
</calcChain>
</file>

<file path=xl/sharedStrings.xml><?xml version="1.0" encoding="utf-8"?>
<sst xmlns="http://schemas.openxmlformats.org/spreadsheetml/2006/main" count="151" uniqueCount="115">
  <si>
    <t xml:space="preserve">ใบประมาณราคาค่างานก่อสร้าง </t>
  </si>
  <si>
    <t xml:space="preserve">ชื่อโครงการก่อสร้าง           </t>
  </si>
  <si>
    <t>แบบก่อสร้างเลขที่</t>
  </si>
  <si>
    <t>ปริมาณงานก่อสร้าง</t>
  </si>
  <si>
    <t>แบบ ปร.4</t>
  </si>
  <si>
    <t>แผ่นที่  1 / 1</t>
  </si>
  <si>
    <t xml:space="preserve">สถานที่ดำเนินการ                                     </t>
  </si>
  <si>
    <t>ประมาณราคาเมื่อ</t>
  </si>
  <si>
    <t>ลำดับ</t>
  </si>
  <si>
    <t>รายการ</t>
  </si>
  <si>
    <t>จำนวน</t>
  </si>
  <si>
    <t>หน่วย</t>
  </si>
  <si>
    <t>ค่าวัสดุสิ่งของ ( บาท )</t>
  </si>
  <si>
    <t>ค่าแรงงาน ( บาท )</t>
  </si>
  <si>
    <t>ค่าวัสคุ+ค่าแรง</t>
  </si>
  <si>
    <t>หมายเหตุ</t>
  </si>
  <si>
    <t>หน่วยละ</t>
  </si>
  <si>
    <t>จำนวนเงิน</t>
  </si>
  <si>
    <t>( บาท )</t>
  </si>
  <si>
    <t>1. งานดิน</t>
  </si>
  <si>
    <t>ที่มาราคาวัสดุ/ค่าแรง</t>
  </si>
  <si>
    <t>งานดินถมสันฝาย</t>
  </si>
  <si>
    <t>ลบ.ม.</t>
  </si>
  <si>
    <t xml:space="preserve"> - ราคาเฉลี่ยวัสดุก่อสร้าง (เดือน ธ.ค.58)</t>
  </si>
  <si>
    <t>ทรายหยาบรองพื้น</t>
  </si>
  <si>
    <t xml:space="preserve"> ( ไม่รวมภาษี )ของจังหวัดนครราชสีมา </t>
  </si>
  <si>
    <t>2. งานแบบหล่อ</t>
  </si>
  <si>
    <t xml:space="preserve"> - สำนักดัชนีเศรษฐกิจการค้า</t>
  </si>
  <si>
    <t>ไม้แบบ + คร่าว  คิด 50 %</t>
  </si>
  <si>
    <t>ตร.ม.</t>
  </si>
  <si>
    <t>ตะปู</t>
  </si>
  <si>
    <t>กก.</t>
  </si>
  <si>
    <t xml:space="preserve"> - ราคาท้องถิ่นของอำเภอคง</t>
  </si>
  <si>
    <t>3. งานคอนกรีต</t>
  </si>
  <si>
    <t xml:space="preserve">          ค่าแรงงาน ดำเนินการ</t>
  </si>
  <si>
    <t xml:space="preserve">คอนกรีตโครงสราง 1 : 2 : 4 </t>
  </si>
  <si>
    <t xml:space="preserve"> - ค่าแรงงาน ทั่วไป วันละ 300 บาท</t>
  </si>
  <si>
    <t>4. งานเหล็กเสริมคอนกรีต</t>
  </si>
  <si>
    <t xml:space="preserve"> - ค่าแรงงานฝีมือ วันละ 500 บาท</t>
  </si>
  <si>
    <t>เหล็กเส้นกลม dia. 9 มม. ยาวเส้นละ  10 ม.</t>
  </si>
  <si>
    <t xml:space="preserve"> - ค่าผู้ควบคุมงาน วันละ 500 บาท</t>
  </si>
  <si>
    <t>ลวดผูกเหล็ก No 18</t>
  </si>
  <si>
    <t>5.งานเรียงหินยาแนว</t>
  </si>
  <si>
    <t>หินใหญ่คละขนาด</t>
  </si>
  <si>
    <t>6.งานทั่วไป</t>
  </si>
  <si>
    <t xml:space="preserve">ท่อ PVC. ศก .1" ชั้น 8.5 </t>
  </si>
  <si>
    <t>ท่อน</t>
  </si>
  <si>
    <t>รวมค่าวัสดุ</t>
  </si>
  <si>
    <t>-</t>
  </si>
  <si>
    <t>ค่าจ้างเหมาเครื่องจักรกลขุดแต่งคันฝาย พร้อมทั้งขุดแต่งลำห้วย ด้าน</t>
  </si>
  <si>
    <t>หน้าและด้านท้ายฝาย (ราคาจ้างเหมาท้องถิ่นดฉลี่ย ชม. ละ 1,600 บาท)</t>
  </si>
  <si>
    <t>เหมา</t>
  </si>
  <si>
    <t>รวมค่าวัสดุ + ค่าแรงงาน ไม่รวมค่าจ้างเหมาเครื่องจักรกล</t>
  </si>
  <si>
    <t>รวมเป็นค่างานต้นทุนดำเนินการทั้งสิ้น</t>
  </si>
  <si>
    <t>ลงชื่อ................................ประมาณราคา</t>
  </si>
  <si>
    <t>ลงชื่อ.....................................ตรวจ</t>
  </si>
  <si>
    <t>ลงชื่อ.............................เห็นชอบ</t>
  </si>
  <si>
    <t>ลงชื่อ......................................อนุมัติ</t>
  </si>
  <si>
    <t>แบบสรุปประมาณราคาค่างานก่อสร้าง</t>
  </si>
  <si>
    <t xml:space="preserve"> ส่วนราชการ  อำเภอคง  จังหวัดนครราชสีมา</t>
  </si>
  <si>
    <t xml:space="preserve">    ชื่อโครงการก่อสร้าง    </t>
  </si>
  <si>
    <t>ปร.5</t>
  </si>
  <si>
    <t xml:space="preserve">    ปริมาณงานก่อสร้าง</t>
  </si>
  <si>
    <t xml:space="preserve">    สถานที่ก่อสร้าง</t>
  </si>
  <si>
    <t xml:space="preserve">    เจ้าของโครงการ</t>
  </si>
  <si>
    <t xml:space="preserve">    หน่วยงานออกแบบแปลนและรายการ        </t>
  </si>
  <si>
    <t xml:space="preserve">    แบบก่อสร้างเลขที่   </t>
  </si>
  <si>
    <t xml:space="preserve">    ประมาณการตามใบประมาณราคา จำนวน                                 </t>
  </si>
  <si>
    <t>แผ่น       เมื่อวันที่</t>
  </si>
  <si>
    <t xml:space="preserve">ลำดับที่ </t>
  </si>
  <si>
    <t>ค่าวัสดุ + ค่าแรงงาน</t>
  </si>
  <si>
    <t>Factor F</t>
  </si>
  <si>
    <t>ค่าก่อสร้างคิดค่า</t>
  </si>
  <si>
    <t>ประเภทงานอาคาร</t>
  </si>
  <si>
    <t>Factor  F  คิดจาก</t>
  </si>
  <si>
    <t>ประเภทงานทาง</t>
  </si>
  <si>
    <t xml:space="preserve"> - เงินล่วงหน้าจ่าย  0 %</t>
  </si>
  <si>
    <t>ประเภทงานสะพานและท่อลอดเหลี่ยม</t>
  </si>
  <si>
    <t xml:space="preserve"> - เงินประกันผลงานหัก  0 %</t>
  </si>
  <si>
    <t>ประเภทงานชลประทาน</t>
  </si>
  <si>
    <t xml:space="preserve"> - ดอกเบี้ยเงินกู้    7 %</t>
  </si>
  <si>
    <t>ประเภทงานจัดหาวัสดุก่อสร้าง</t>
  </si>
  <si>
    <t xml:space="preserve"> - ภาษีมูลค่าเพิ่ม  7 %</t>
  </si>
  <si>
    <t>ค่าจ้าวงเหมาเครื่องจักรกล</t>
  </si>
  <si>
    <t>ค่าแรงงานก่อสร้าง คิด 30 % ของราคาวัสดุ</t>
  </si>
  <si>
    <t>รวมค่าก่อสร้างเป็นเงินทั้งสิ้น</t>
  </si>
  <si>
    <t>สรุป</t>
  </si>
  <si>
    <t>คิดเป็นเงินงบประมาณเพียง</t>
  </si>
  <si>
    <t>(ตัวอักษร)</t>
  </si>
  <si>
    <t>ขนาด  หรือเนื้อที่โครงการ</t>
  </si>
  <si>
    <t>ตารางเมตร</t>
  </si>
  <si>
    <t>เฉลี่ยราคาประมาณ</t>
  </si>
  <si>
    <t>บาท / ตารางเมตร</t>
  </si>
  <si>
    <t xml:space="preserve">คณะกรรมการกำหนดราคากลาง  ตามคำสั่ง อำเภอคง เลขที่          /            ลงวันที่   </t>
  </si>
  <si>
    <t>เรียน นายอำเภอคง</t>
  </si>
  <si>
    <t xml:space="preserve"> - คณะกรรมการกำหนดราคากลางได้ตรวจสอบแล้วเห็นชอบกับค่าจ้างเหมาโครงการนี้และให้ยึดถือประมาณการนี้เป็นราคากลางจึงได้ลงลายมือไว้เป็นหลักฐาน</t>
  </si>
  <si>
    <t>ประธานกรรมการกำหนดราคากลาง</t>
  </si>
  <si>
    <t>กรรมการกำหนดราคากลาง</t>
  </si>
  <si>
    <t>ความเห็น / การพิจารณา</t>
  </si>
  <si>
    <t xml:space="preserve"> - ได้ทำการตรวจสอบเอกสารและพิจารณาแล้ว</t>
  </si>
  <si>
    <t>[    ] อนุมัติให้ใช้ประมาณราคานี้</t>
  </si>
  <si>
    <t>[    ] ไม่อนุมัติเนื่องจาก .................................................</t>
  </si>
  <si>
    <t>เอกสารการประมาณราคา</t>
  </si>
  <si>
    <t>ปีงบประมาณ   2558</t>
  </si>
  <si>
    <t>ชื่อโครงการก่อสร้าง</t>
  </si>
  <si>
    <t>งบประมาณดำเนินการ</t>
  </si>
  <si>
    <t>บาท</t>
  </si>
  <si>
    <t>ตัวอักษร (</t>
  </si>
  <si>
    <t>)</t>
  </si>
  <si>
    <t>บ้านปรางค์นคร  หมู่ที่ 14  ตำบลบ้านปรางค์  อำเภอคง  จังหวัดนครราชสีมา</t>
  </si>
  <si>
    <t>ก่อสร้างฝายน้ำล้น ค.ส.ล. (ชนิดรถยนต์ผ่านได้)</t>
  </si>
  <si>
    <t>ขนาดสันฝายกว้าง 4.00 ม.  ยาว 20.00 ม.  สูง 2.00 ม.</t>
  </si>
  <si>
    <t>กองช่างองค์การบริหารส่วนตำบลบ้านปรางค์</t>
  </si>
  <si>
    <t>อำเภอคง จังหวัดนครราชสีมา</t>
  </si>
  <si>
    <t>สำหรับการดำเนินมาตรการส่งเสริมความเป็นอยู่ระดับตำบล (ตำบลละ 5 ล้านบาท)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</si>
</sst>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87" formatCode="[$-107041E]d\ mmmm\ yyyy;@"/>
    <numFmt numFmtId="188" formatCode="0.000"/>
    <numFmt numFmtId="189" formatCode="_-* #,##0.0000_-;\-* #,##0.0000_-;_-* &quot;-&quot;??_-;_-@_-"/>
    <numFmt numFmtId="190" formatCode="_(* #,##0.00_);_(* \(#,##0.00\);_(* &quot;-&quot;??_);_(@_)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TH SarabunIT๙"/>
      <family val="2"/>
    </font>
    <font>
      <b/>
      <sz val="13"/>
      <name val="TH SarabunIT๙"/>
      <family val="2"/>
    </font>
    <font>
      <sz val="13"/>
      <name val="TH SarabunIT๙"/>
      <family val="2"/>
    </font>
    <font>
      <b/>
      <u/>
      <sz val="13"/>
      <name val="TH SarabunIT๙"/>
      <family val="2"/>
    </font>
    <font>
      <sz val="14"/>
      <name val="AngsanaUPC"/>
      <family val="1"/>
    </font>
    <font>
      <sz val="14"/>
      <name val="TH SarabunIT๙"/>
      <family val="2"/>
    </font>
    <font>
      <b/>
      <u/>
      <sz val="14"/>
      <name val="TH SarabunIT๙"/>
      <family val="2"/>
    </font>
    <font>
      <sz val="12"/>
      <name val="TH SarabunIT๙"/>
      <family val="2"/>
    </font>
    <font>
      <b/>
      <sz val="15"/>
      <name val="TH SarabunIT๙"/>
      <family val="2"/>
    </font>
    <font>
      <sz val="14"/>
      <name val="Cordia New"/>
      <family val="2"/>
    </font>
    <font>
      <b/>
      <sz val="14"/>
      <name val="TH SarabunIT๙"/>
      <family val="2"/>
    </font>
    <font>
      <sz val="12.5"/>
      <name val="TH SarabunIT๙"/>
      <family val="2"/>
    </font>
    <font>
      <sz val="15"/>
      <name val="TH SarabunIT๙"/>
      <family val="2"/>
    </font>
    <font>
      <b/>
      <sz val="22"/>
      <name val="TH SarabunIT๙"/>
      <family val="2"/>
    </font>
    <font>
      <b/>
      <sz val="20"/>
      <name val="TH SarabunIT๙"/>
      <family val="2"/>
    </font>
    <font>
      <sz val="18"/>
      <name val="TH SarabunIT๙"/>
      <family val="2"/>
    </font>
    <font>
      <sz val="20"/>
      <name val="TH SarabunIT๙"/>
      <family val="2"/>
    </font>
    <font>
      <b/>
      <sz val="18"/>
      <name val="TH SarabunIT๙"/>
      <family val="2"/>
    </font>
    <font>
      <b/>
      <sz val="10"/>
      <color rgb="FF222222"/>
      <name val="TH SarabunIT๙"/>
      <family val="2"/>
    </font>
  </fonts>
  <fills count="2">
    <fill>
      <patternFill patternType="none"/>
    </fill>
    <fill>
      <patternFill patternType="gray125"/>
    </fill>
  </fills>
  <borders count="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4" fontId="11" fillId="0" borderId="0"/>
  </cellStyleXfs>
  <cellXfs count="303">
    <xf numFmtId="0" fontId="0" fillId="0" borderId="0" xfId="0"/>
    <xf numFmtId="0" fontId="3" fillId="0" borderId="0" xfId="0" applyFont="1" applyFill="1"/>
    <xf numFmtId="43" fontId="4" fillId="0" borderId="4" xfId="1" applyFont="1" applyFill="1" applyBorder="1" applyAlignment="1"/>
    <xf numFmtId="0" fontId="4" fillId="0" borderId="5" xfId="0" applyFont="1" applyFill="1" applyBorder="1" applyAlignment="1"/>
    <xf numFmtId="43" fontId="4" fillId="0" borderId="0" xfId="1" applyFont="1" applyFill="1" applyBorder="1" applyProtection="1">
      <protection locked="0"/>
    </xf>
    <xf numFmtId="0" fontId="4" fillId="0" borderId="5" xfId="0" applyFont="1" applyFill="1" applyBorder="1" applyAlignment="1">
      <alignment horizontal="center"/>
    </xf>
    <xf numFmtId="43" fontId="4" fillId="0" borderId="5" xfId="1" applyFont="1" applyFill="1" applyBorder="1" applyAlignment="1"/>
    <xf numFmtId="43" fontId="4" fillId="0" borderId="5" xfId="1" applyFont="1" applyFill="1" applyBorder="1" applyAlignment="1">
      <alignment horizontal="right"/>
    </xf>
    <xf numFmtId="43" fontId="4" fillId="0" borderId="6" xfId="1" applyFont="1" applyFill="1" applyBorder="1" applyAlignment="1">
      <alignment horizontal="left"/>
    </xf>
    <xf numFmtId="0" fontId="4" fillId="0" borderId="0" xfId="0" applyFont="1" applyFill="1"/>
    <xf numFmtId="43" fontId="4" fillId="0" borderId="5" xfId="1" applyFont="1" applyFill="1" applyBorder="1"/>
    <xf numFmtId="2" fontId="3" fillId="0" borderId="5" xfId="0" applyNumberFormat="1" applyFont="1" applyFill="1" applyBorder="1" applyAlignment="1">
      <alignment horizontal="center"/>
    </xf>
    <xf numFmtId="49" fontId="4" fillId="0" borderId="5" xfId="0" applyNumberFormat="1" applyFont="1" applyFill="1" applyBorder="1" applyAlignment="1">
      <alignment horizontal="center"/>
    </xf>
    <xf numFmtId="2" fontId="4" fillId="0" borderId="5" xfId="0" applyNumberFormat="1" applyFont="1" applyFill="1" applyBorder="1" applyAlignment="1">
      <alignment horizontal="left"/>
    </xf>
    <xf numFmtId="43" fontId="4" fillId="0" borderId="5" xfId="1" applyFont="1" applyFill="1" applyBorder="1" applyAlignment="1">
      <alignment horizontal="left"/>
    </xf>
    <xf numFmtId="4" fontId="3" fillId="0" borderId="5" xfId="0" applyNumberFormat="1" applyFont="1" applyFill="1" applyBorder="1" applyAlignment="1">
      <alignment horizontal="center"/>
    </xf>
    <xf numFmtId="2" fontId="3" fillId="0" borderId="5" xfId="0" applyNumberFormat="1" applyFont="1" applyFill="1" applyBorder="1" applyAlignment="1"/>
    <xf numFmtId="43" fontId="3" fillId="0" borderId="7" xfId="1" applyFont="1" applyFill="1" applyBorder="1" applyAlignment="1">
      <alignment horizontal="left"/>
    </xf>
    <xf numFmtId="43" fontId="4" fillId="0" borderId="4" xfId="1" applyFont="1" applyFill="1" applyBorder="1" applyAlignment="1">
      <alignment horizontal="left"/>
    </xf>
    <xf numFmtId="0" fontId="4" fillId="0" borderId="5" xfId="0" applyFont="1" applyFill="1" applyBorder="1" applyAlignment="1">
      <alignment horizontal="left"/>
    </xf>
    <xf numFmtId="187" fontId="4" fillId="0" borderId="6" xfId="0" applyNumberFormat="1" applyFont="1" applyFill="1" applyBorder="1" applyAlignment="1">
      <alignment horizontal="left"/>
    </xf>
    <xf numFmtId="43" fontId="3" fillId="0" borderId="5" xfId="1" applyFont="1" applyFill="1" applyBorder="1" applyAlignment="1"/>
    <xf numFmtId="43" fontId="4" fillId="0" borderId="8" xfId="1" applyFont="1" applyFill="1" applyBorder="1" applyAlignment="1"/>
    <xf numFmtId="43" fontId="3" fillId="0" borderId="6" xfId="1" applyFont="1" applyFill="1" applyBorder="1" applyAlignment="1">
      <alignment horizontal="left"/>
    </xf>
    <xf numFmtId="0" fontId="3" fillId="0" borderId="10" xfId="0" applyFont="1" applyFill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0" borderId="19" xfId="0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3" fillId="0" borderId="20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7" fillId="0" borderId="21" xfId="2" applyFont="1" applyFill="1" applyBorder="1"/>
    <xf numFmtId="43" fontId="7" fillId="0" borderId="21" xfId="1" applyFont="1" applyFill="1" applyBorder="1" applyAlignment="1">
      <alignment horizontal="right"/>
    </xf>
    <xf numFmtId="0" fontId="4" fillId="0" borderId="22" xfId="0" applyFont="1" applyFill="1" applyBorder="1" applyAlignment="1">
      <alignment horizontal="center"/>
    </xf>
    <xf numFmtId="0" fontId="8" fillId="0" borderId="21" xfId="0" applyFont="1" applyFill="1" applyBorder="1"/>
    <xf numFmtId="0" fontId="7" fillId="0" borderId="21" xfId="0" applyNumberFormat="1" applyFont="1" applyFill="1" applyBorder="1" applyAlignment="1">
      <alignment horizontal="right"/>
    </xf>
    <xf numFmtId="0" fontId="7" fillId="0" borderId="21" xfId="0" applyFont="1" applyFill="1" applyBorder="1"/>
    <xf numFmtId="0" fontId="7" fillId="0" borderId="0" xfId="0" applyFont="1" applyFill="1" applyBorder="1"/>
    <xf numFmtId="0" fontId="7" fillId="0" borderId="23" xfId="0" applyFont="1" applyFill="1" applyBorder="1"/>
    <xf numFmtId="0" fontId="8" fillId="0" borderId="0" xfId="0" applyFont="1" applyFill="1" applyBorder="1"/>
    <xf numFmtId="0" fontId="8" fillId="0" borderId="23" xfId="0" applyFont="1" applyFill="1" applyBorder="1"/>
    <xf numFmtId="21" fontId="7" fillId="0" borderId="21" xfId="0" applyNumberFormat="1" applyFont="1" applyFill="1" applyBorder="1"/>
    <xf numFmtId="21" fontId="7" fillId="0" borderId="0" xfId="0" applyNumberFormat="1" applyFont="1" applyFill="1" applyBorder="1"/>
    <xf numFmtId="21" fontId="7" fillId="0" borderId="23" xfId="0" applyNumberFormat="1" applyFont="1" applyFill="1" applyBorder="1"/>
    <xf numFmtId="43" fontId="4" fillId="0" borderId="0" xfId="1" applyFont="1" applyFill="1"/>
    <xf numFmtId="43" fontId="4" fillId="0" borderId="0" xfId="0" applyNumberFormat="1" applyFont="1" applyFill="1"/>
    <xf numFmtId="0" fontId="8" fillId="0" borderId="21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8" fillId="0" borderId="23" xfId="0" applyFont="1" applyFill="1" applyBorder="1" applyAlignment="1">
      <alignment horizontal="left"/>
    </xf>
    <xf numFmtId="3" fontId="7" fillId="0" borderId="21" xfId="0" applyNumberFormat="1" applyFont="1" applyFill="1" applyBorder="1" applyAlignment="1">
      <alignment horizontal="right"/>
    </xf>
    <xf numFmtId="0" fontId="4" fillId="0" borderId="19" xfId="0" applyFont="1" applyFill="1" applyBorder="1" applyAlignment="1">
      <alignment horizontal="center"/>
    </xf>
    <xf numFmtId="43" fontId="3" fillId="0" borderId="19" xfId="1" applyFont="1" applyFill="1" applyBorder="1" applyAlignment="1">
      <alignment horizontal="center"/>
    </xf>
    <xf numFmtId="2" fontId="3" fillId="0" borderId="19" xfId="0" applyNumberFormat="1" applyFont="1" applyFill="1" applyBorder="1" applyAlignment="1">
      <alignment horizontal="center"/>
    </xf>
    <xf numFmtId="43" fontId="3" fillId="0" borderId="19" xfId="1" applyNumberFormat="1" applyFont="1" applyFill="1" applyBorder="1" applyAlignment="1">
      <alignment horizontal="right"/>
    </xf>
    <xf numFmtId="0" fontId="4" fillId="0" borderId="24" xfId="0" applyFont="1" applyFill="1" applyBorder="1" applyAlignment="1">
      <alignment horizontal="center"/>
    </xf>
    <xf numFmtId="43" fontId="3" fillId="0" borderId="24" xfId="1" applyFont="1" applyFill="1" applyBorder="1" applyAlignment="1">
      <alignment horizontal="center"/>
    </xf>
    <xf numFmtId="0" fontId="3" fillId="0" borderId="24" xfId="0" applyFont="1" applyFill="1" applyBorder="1" applyAlignment="1">
      <alignment horizontal="center"/>
    </xf>
    <xf numFmtId="188" fontId="3" fillId="0" borderId="24" xfId="0" applyNumberFormat="1" applyFont="1" applyFill="1" applyBorder="1" applyAlignment="1">
      <alignment horizontal="center"/>
    </xf>
    <xf numFmtId="43" fontId="3" fillId="0" borderId="27" xfId="1" applyNumberFormat="1" applyFont="1" applyFill="1" applyBorder="1" applyAlignment="1">
      <alignment horizontal="right"/>
    </xf>
    <xf numFmtId="0" fontId="4" fillId="0" borderId="24" xfId="0" applyFont="1" applyFill="1" applyBorder="1" applyAlignment="1"/>
    <xf numFmtId="0" fontId="4" fillId="0" borderId="19" xfId="0" applyFont="1" applyFill="1" applyBorder="1" applyAlignment="1"/>
    <xf numFmtId="188" fontId="3" fillId="0" borderId="19" xfId="0" applyNumberFormat="1" applyFont="1" applyFill="1" applyBorder="1" applyAlignment="1">
      <alignment horizontal="center"/>
    </xf>
    <xf numFmtId="43" fontId="4" fillId="0" borderId="24" xfId="1" applyNumberFormat="1" applyFont="1" applyFill="1" applyBorder="1" applyAlignment="1">
      <alignment horizontal="right"/>
    </xf>
    <xf numFmtId="0" fontId="7" fillId="0" borderId="0" xfId="0" applyFont="1" applyFill="1" applyBorder="1" applyAlignment="1">
      <alignment horizontal="center"/>
    </xf>
    <xf numFmtId="4" fontId="4" fillId="0" borderId="0" xfId="0" applyNumberFormat="1" applyFont="1" applyFill="1"/>
    <xf numFmtId="4" fontId="4" fillId="0" borderId="0" xfId="3" applyFont="1" applyFill="1" applyProtection="1"/>
    <xf numFmtId="0" fontId="4" fillId="0" borderId="35" xfId="0" applyFont="1" applyFill="1" applyBorder="1"/>
    <xf numFmtId="0" fontId="4" fillId="0" borderId="0" xfId="0" applyFont="1" applyFill="1" applyBorder="1"/>
    <xf numFmtId="43" fontId="4" fillId="0" borderId="0" xfId="1" applyFont="1" applyFill="1" applyBorder="1"/>
    <xf numFmtId="2" fontId="4" fillId="0" borderId="0" xfId="0" applyNumberFormat="1" applyFont="1" applyFill="1" applyBorder="1"/>
    <xf numFmtId="0" fontId="4" fillId="0" borderId="0" xfId="0" applyFont="1" applyFill="1" applyBorder="1" applyAlignment="1"/>
    <xf numFmtId="4" fontId="4" fillId="0" borderId="0" xfId="0" applyNumberFormat="1" applyFont="1" applyFill="1" applyBorder="1" applyAlignment="1">
      <alignment horizontal="center"/>
    </xf>
    <xf numFmtId="0" fontId="4" fillId="0" borderId="36" xfId="0" applyFont="1" applyFill="1" applyBorder="1" applyAlignment="1">
      <alignment horizontal="center"/>
    </xf>
    <xf numFmtId="0" fontId="4" fillId="0" borderId="37" xfId="0" applyFont="1" applyFill="1" applyBorder="1"/>
    <xf numFmtId="0" fontId="4" fillId="0" borderId="5" xfId="0" applyFont="1" applyFill="1" applyBorder="1"/>
    <xf numFmtId="2" fontId="4" fillId="0" borderId="5" xfId="0" applyNumberFormat="1" applyFont="1" applyFill="1" applyBorder="1"/>
    <xf numFmtId="4" fontId="4" fillId="0" borderId="5" xfId="0" applyNumberFormat="1" applyFont="1" applyFill="1" applyBorder="1" applyAlignment="1">
      <alignment horizontal="center"/>
    </xf>
    <xf numFmtId="0" fontId="4" fillId="0" borderId="38" xfId="0" applyFont="1" applyFill="1" applyBorder="1" applyAlignment="1"/>
    <xf numFmtId="0" fontId="4" fillId="0" borderId="0" xfId="0" applyFont="1" applyFill="1" applyProtection="1"/>
    <xf numFmtId="0" fontId="4" fillId="0" borderId="38" xfId="0" applyFont="1" applyFill="1" applyBorder="1"/>
    <xf numFmtId="43" fontId="4" fillId="0" borderId="5" xfId="0" applyNumberFormat="1" applyFont="1" applyFill="1" applyBorder="1" applyAlignment="1"/>
    <xf numFmtId="43" fontId="4" fillId="0" borderId="5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0" fontId="4" fillId="0" borderId="36" xfId="0" applyFont="1" applyFill="1" applyBorder="1"/>
    <xf numFmtId="43" fontId="4" fillId="0" borderId="43" xfId="1" applyFont="1" applyFill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4" fillId="0" borderId="43" xfId="0" applyFont="1" applyFill="1" applyBorder="1" applyAlignment="1">
      <alignment horizontal="centerContinuous"/>
    </xf>
    <xf numFmtId="0" fontId="4" fillId="0" borderId="47" xfId="0" applyFont="1" applyFill="1" applyBorder="1" applyAlignment="1">
      <alignment horizontal="center"/>
    </xf>
    <xf numFmtId="0" fontId="4" fillId="0" borderId="45" xfId="0" applyFont="1" applyFill="1" applyBorder="1" applyAlignment="1">
      <alignment horizontal="center"/>
    </xf>
    <xf numFmtId="0" fontId="4" fillId="0" borderId="47" xfId="0" applyFont="1" applyFill="1" applyBorder="1" applyAlignment="1">
      <alignment horizontal="centerContinuous"/>
    </xf>
    <xf numFmtId="0" fontId="3" fillId="0" borderId="35" xfId="0" applyFont="1" applyFill="1" applyBorder="1" applyAlignment="1">
      <alignment horizontal="center"/>
    </xf>
    <xf numFmtId="43" fontId="4" fillId="0" borderId="20" xfId="1" applyFont="1" applyFill="1" applyBorder="1" applyAlignment="1">
      <alignment horizontal="right"/>
    </xf>
    <xf numFmtId="189" fontId="3" fillId="0" borderId="41" xfId="1" applyNumberFormat="1" applyFont="1" applyFill="1" applyBorder="1" applyAlignment="1"/>
    <xf numFmtId="43" fontId="4" fillId="0" borderId="43" xfId="1" applyNumberFormat="1" applyFont="1" applyFill="1" applyBorder="1" applyAlignment="1"/>
    <xf numFmtId="0" fontId="3" fillId="0" borderId="37" xfId="0" applyFont="1" applyFill="1" applyBorder="1" applyAlignment="1">
      <alignment horizontal="center"/>
    </xf>
    <xf numFmtId="43" fontId="4" fillId="0" borderId="22" xfId="1" applyFont="1" applyFill="1" applyBorder="1"/>
    <xf numFmtId="189" fontId="3" fillId="0" borderId="4" xfId="1" applyNumberFormat="1" applyFont="1" applyFill="1" applyBorder="1" applyAlignment="1"/>
    <xf numFmtId="43" fontId="4" fillId="0" borderId="22" xfId="1" applyNumberFormat="1" applyFont="1" applyFill="1" applyBorder="1" applyAlignment="1"/>
    <xf numFmtId="0" fontId="3" fillId="0" borderId="51" xfId="0" applyFont="1" applyFill="1" applyBorder="1" applyAlignment="1">
      <alignment horizontal="center"/>
    </xf>
    <xf numFmtId="43" fontId="4" fillId="0" borderId="20" xfId="1" applyFont="1" applyFill="1" applyBorder="1"/>
    <xf numFmtId="189" fontId="3" fillId="0" borderId="21" xfId="1" applyNumberFormat="1" applyFont="1" applyFill="1" applyBorder="1" applyAlignment="1"/>
    <xf numFmtId="43" fontId="4" fillId="0" borderId="20" xfId="1" applyNumberFormat="1" applyFont="1" applyFill="1" applyBorder="1" applyAlignment="1"/>
    <xf numFmtId="43" fontId="3" fillId="0" borderId="21" xfId="1" applyFont="1" applyFill="1" applyBorder="1" applyAlignment="1">
      <alignment horizontal="left"/>
    </xf>
    <xf numFmtId="43" fontId="3" fillId="0" borderId="36" xfId="1" quotePrefix="1" applyFont="1" applyFill="1" applyBorder="1" applyAlignment="1">
      <alignment horizontal="left"/>
    </xf>
    <xf numFmtId="0" fontId="3" fillId="0" borderId="56" xfId="0" applyFont="1" applyFill="1" applyBorder="1" applyAlignment="1">
      <alignment horizontal="center"/>
    </xf>
    <xf numFmtId="43" fontId="3" fillId="0" borderId="19" xfId="0" applyNumberFormat="1" applyFont="1" applyFill="1" applyBorder="1"/>
    <xf numFmtId="43" fontId="3" fillId="0" borderId="13" xfId="1" applyFont="1" applyFill="1" applyBorder="1" applyAlignment="1"/>
    <xf numFmtId="43" fontId="3" fillId="0" borderId="19" xfId="1" applyFont="1" applyFill="1" applyBorder="1" applyAlignment="1"/>
    <xf numFmtId="43" fontId="3" fillId="0" borderId="0" xfId="1" applyFont="1" applyFill="1" applyAlignment="1" applyProtection="1">
      <alignment horizontal="center"/>
    </xf>
    <xf numFmtId="0" fontId="3" fillId="0" borderId="58" xfId="0" applyFont="1" applyFill="1" applyBorder="1" applyAlignment="1">
      <alignment horizontal="center"/>
    </xf>
    <xf numFmtId="43" fontId="3" fillId="0" borderId="16" xfId="1" applyFont="1" applyFill="1" applyBorder="1"/>
    <xf numFmtId="0" fontId="4" fillId="0" borderId="17" xfId="0" applyFont="1" applyFill="1" applyBorder="1"/>
    <xf numFmtId="43" fontId="3" fillId="0" borderId="0" xfId="1" applyFont="1" applyFill="1" applyProtection="1"/>
    <xf numFmtId="0" fontId="3" fillId="0" borderId="21" xfId="0" applyFont="1" applyFill="1" applyBorder="1"/>
    <xf numFmtId="43" fontId="4" fillId="0" borderId="0" xfId="1" applyFont="1" applyFill="1" applyProtection="1"/>
    <xf numFmtId="0" fontId="4" fillId="0" borderId="60" xfId="0" applyFont="1" applyFill="1" applyBorder="1"/>
    <xf numFmtId="0" fontId="4" fillId="0" borderId="11" xfId="0" applyFont="1" applyFill="1" applyBorder="1"/>
    <xf numFmtId="0" fontId="3" fillId="0" borderId="11" xfId="0" applyFont="1" applyFill="1" applyBorder="1"/>
    <xf numFmtId="43" fontId="4" fillId="0" borderId="11" xfId="1" applyFont="1" applyFill="1" applyBorder="1" applyAlignment="1"/>
    <xf numFmtId="0" fontId="4" fillId="0" borderId="11" xfId="0" applyFont="1" applyFill="1" applyBorder="1" applyAlignment="1"/>
    <xf numFmtId="0" fontId="4" fillId="0" borderId="11" xfId="0" applyFont="1" applyFill="1" applyBorder="1" applyAlignment="1">
      <alignment horizontal="left"/>
    </xf>
    <xf numFmtId="0" fontId="4" fillId="0" borderId="61" xfId="0" applyFont="1" applyFill="1" applyBorder="1" applyAlignment="1">
      <alignment horizontal="left"/>
    </xf>
    <xf numFmtId="0" fontId="4" fillId="0" borderId="62" xfId="0" applyFont="1" applyFill="1" applyBorder="1"/>
    <xf numFmtId="0" fontId="3" fillId="0" borderId="17" xfId="0" applyFont="1" applyFill="1" applyBorder="1"/>
    <xf numFmtId="43" fontId="4" fillId="0" borderId="17" xfId="1" applyFont="1" applyFill="1" applyBorder="1" applyAlignment="1"/>
    <xf numFmtId="0" fontId="4" fillId="0" borderId="17" xfId="0" applyFont="1" applyFill="1" applyBorder="1" applyAlignment="1"/>
    <xf numFmtId="0" fontId="4" fillId="0" borderId="17" xfId="0" applyFont="1" applyFill="1" applyBorder="1" applyAlignment="1">
      <alignment horizontal="left"/>
    </xf>
    <xf numFmtId="0" fontId="4" fillId="0" borderId="63" xfId="0" applyFont="1" applyFill="1" applyBorder="1" applyAlignment="1">
      <alignment horizontal="left"/>
    </xf>
    <xf numFmtId="0" fontId="3" fillId="0" borderId="0" xfId="0" applyFont="1" applyFill="1" applyBorder="1"/>
    <xf numFmtId="43" fontId="4" fillId="0" borderId="0" xfId="1" applyNumberFormat="1" applyFont="1" applyFill="1" applyBorder="1" applyAlignment="1">
      <alignment horizontal="center"/>
    </xf>
    <xf numFmtId="43" fontId="4" fillId="0" borderId="0" xfId="1" applyFont="1" applyFill="1" applyBorder="1" applyAlignment="1"/>
    <xf numFmtId="0" fontId="4" fillId="0" borderId="0" xfId="0" applyFont="1" applyFill="1" applyBorder="1" applyAlignment="1">
      <alignment horizontal="left"/>
    </xf>
    <xf numFmtId="0" fontId="4" fillId="0" borderId="36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43" fontId="13" fillId="0" borderId="35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43" fontId="13" fillId="0" borderId="36" xfId="1" applyFont="1" applyFill="1" applyBorder="1" applyAlignment="1">
      <alignment horizontal="center"/>
    </xf>
    <xf numFmtId="0" fontId="4" fillId="0" borderId="35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horizontal="left"/>
    </xf>
    <xf numFmtId="43" fontId="7" fillId="0" borderId="0" xfId="1" applyFont="1" applyFill="1" applyBorder="1" applyAlignment="1">
      <alignment horizontal="left"/>
    </xf>
    <xf numFmtId="0" fontId="7" fillId="0" borderId="64" xfId="0" applyFont="1" applyFill="1" applyBorder="1" applyAlignment="1">
      <alignment horizontal="center"/>
    </xf>
    <xf numFmtId="43" fontId="7" fillId="0" borderId="0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43" fontId="3" fillId="0" borderId="35" xfId="1" applyFont="1" applyFill="1" applyBorder="1" applyAlignment="1">
      <alignment horizontal="left"/>
    </xf>
    <xf numFmtId="0" fontId="4" fillId="0" borderId="32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0" fontId="7" fillId="0" borderId="33" xfId="0" applyFont="1" applyFill="1" applyBorder="1" applyAlignment="1"/>
    <xf numFmtId="0" fontId="4" fillId="0" borderId="33" xfId="0" applyFont="1" applyFill="1" applyBorder="1" applyAlignment="1">
      <alignment horizontal="center"/>
    </xf>
    <xf numFmtId="0" fontId="4" fillId="0" borderId="34" xfId="0" applyFont="1" applyFill="1" applyBorder="1" applyAlignment="1">
      <alignment horizontal="center"/>
    </xf>
    <xf numFmtId="43" fontId="3" fillId="0" borderId="0" xfId="1" applyFont="1" applyFill="1" applyBorder="1" applyAlignment="1"/>
    <xf numFmtId="43" fontId="3" fillId="0" borderId="23" xfId="1" applyFont="1" applyFill="1" applyBorder="1" applyAlignment="1"/>
    <xf numFmtId="0" fontId="3" fillId="0" borderId="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/>
    </xf>
    <xf numFmtId="43" fontId="3" fillId="0" borderId="20" xfId="1" applyFont="1" applyFill="1" applyBorder="1" applyAlignment="1">
      <alignment horizontal="center"/>
    </xf>
    <xf numFmtId="43" fontId="4" fillId="0" borderId="20" xfId="1" applyFont="1" applyFill="1" applyBorder="1" applyAlignment="1">
      <alignment horizontal="center"/>
    </xf>
    <xf numFmtId="43" fontId="3" fillId="0" borderId="20" xfId="1" applyNumberFormat="1" applyFont="1" applyFill="1" applyBorder="1" applyAlignment="1">
      <alignment horizontal="left"/>
    </xf>
    <xf numFmtId="43" fontId="4" fillId="0" borderId="20" xfId="1" applyNumberFormat="1" applyFont="1" applyFill="1" applyBorder="1" applyAlignment="1">
      <alignment horizontal="right"/>
    </xf>
    <xf numFmtId="43" fontId="4" fillId="0" borderId="20" xfId="1" applyNumberFormat="1" applyFont="1" applyFill="1" applyBorder="1" applyAlignment="1">
      <alignment horizontal="left"/>
    </xf>
    <xf numFmtId="43" fontId="4" fillId="0" borderId="20" xfId="1" applyNumberFormat="1" applyFont="1" applyFill="1" applyBorder="1" applyAlignment="1">
      <alignment horizontal="center"/>
    </xf>
    <xf numFmtId="0" fontId="7" fillId="0" borderId="16" xfId="0" applyFont="1" applyFill="1" applyBorder="1"/>
    <xf numFmtId="0" fontId="7" fillId="0" borderId="17" xfId="0" applyFont="1" applyFill="1" applyBorder="1"/>
    <xf numFmtId="0" fontId="7" fillId="0" borderId="18" xfId="0" applyFont="1" applyFill="1" applyBorder="1"/>
    <xf numFmtId="43" fontId="7" fillId="0" borderId="16" xfId="1" applyFont="1" applyFill="1" applyBorder="1" applyAlignment="1">
      <alignment horizontal="right"/>
    </xf>
    <xf numFmtId="0" fontId="4" fillId="0" borderId="15" xfId="0" applyFont="1" applyFill="1" applyBorder="1" applyAlignment="1">
      <alignment horizontal="center"/>
    </xf>
    <xf numFmtId="43" fontId="3" fillId="0" borderId="15" xfId="1" applyFont="1" applyFill="1" applyBorder="1" applyAlignment="1">
      <alignment horizontal="center"/>
    </xf>
    <xf numFmtId="43" fontId="4" fillId="0" borderId="15" xfId="1" applyFont="1" applyFill="1" applyBorder="1" applyAlignment="1">
      <alignment horizontal="center"/>
    </xf>
    <xf numFmtId="43" fontId="4" fillId="0" borderId="15" xfId="1" applyNumberFormat="1" applyFont="1" applyFill="1" applyBorder="1" applyAlignment="1">
      <alignment horizontal="left"/>
    </xf>
    <xf numFmtId="43" fontId="4" fillId="0" borderId="15" xfId="1" applyFont="1" applyFill="1" applyBorder="1" applyAlignment="1">
      <alignment horizontal="right"/>
    </xf>
    <xf numFmtId="43" fontId="4" fillId="0" borderId="15" xfId="1" applyNumberFormat="1" applyFont="1" applyFill="1" applyBorder="1" applyAlignment="1">
      <alignment horizontal="right"/>
    </xf>
    <xf numFmtId="0" fontId="4" fillId="0" borderId="20" xfId="0" applyFont="1" applyFill="1" applyBorder="1" applyAlignment="1">
      <alignment horizontal="left"/>
    </xf>
    <xf numFmtId="0" fontId="4" fillId="0" borderId="15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14" fillId="0" borderId="66" xfId="0" applyFont="1" applyBorder="1"/>
    <xf numFmtId="0" fontId="14" fillId="0" borderId="67" xfId="0" applyFont="1" applyBorder="1"/>
    <xf numFmtId="0" fontId="14" fillId="0" borderId="68" xfId="0" applyFont="1" applyBorder="1"/>
    <xf numFmtId="0" fontId="14" fillId="0" borderId="0" xfId="0" applyFont="1"/>
    <xf numFmtId="0" fontId="14" fillId="0" borderId="69" xfId="0" applyFont="1" applyBorder="1"/>
    <xf numFmtId="0" fontId="14" fillId="0" borderId="0" xfId="0" applyFont="1" applyBorder="1"/>
    <xf numFmtId="0" fontId="14" fillId="0" borderId="70" xfId="0" applyFont="1" applyBorder="1"/>
    <xf numFmtId="43" fontId="18" fillId="0" borderId="69" xfId="1" applyFont="1" applyBorder="1" applyAlignment="1">
      <alignment horizontal="center" vertical="center"/>
    </xf>
    <xf numFmtId="43" fontId="18" fillId="0" borderId="0" xfId="1" applyFont="1" applyBorder="1" applyAlignment="1">
      <alignment horizontal="center" vertical="center"/>
    </xf>
    <xf numFmtId="43" fontId="18" fillId="0" borderId="70" xfId="1" applyFont="1" applyBorder="1" applyAlignment="1">
      <alignment horizontal="center" vertical="center"/>
    </xf>
    <xf numFmtId="43" fontId="17" fillId="0" borderId="0" xfId="0" applyNumberFormat="1" applyFont="1" applyBorder="1"/>
    <xf numFmtId="43" fontId="18" fillId="0" borderId="0" xfId="0" applyNumberFormat="1" applyFont="1" applyBorder="1"/>
    <xf numFmtId="0" fontId="18" fillId="0" borderId="0" xfId="0" applyFont="1" applyBorder="1" applyAlignment="1"/>
    <xf numFmtId="43" fontId="17" fillId="0" borderId="69" xfId="1" applyFont="1" applyBorder="1" applyAlignment="1">
      <alignment vertical="center"/>
    </xf>
    <xf numFmtId="43" fontId="17" fillId="0" borderId="0" xfId="1" applyFont="1" applyBorder="1" applyAlignment="1">
      <alignment vertical="center"/>
    </xf>
    <xf numFmtId="43" fontId="17" fillId="0" borderId="70" xfId="1" applyFont="1" applyBorder="1" applyAlignment="1">
      <alignment vertical="center"/>
    </xf>
    <xf numFmtId="0" fontId="14" fillId="0" borderId="0" xfId="0" applyFont="1" applyAlignment="1">
      <alignment horizontal="center"/>
    </xf>
    <xf numFmtId="0" fontId="17" fillId="0" borderId="69" xfId="0" applyFont="1" applyBorder="1"/>
    <xf numFmtId="0" fontId="17" fillId="0" borderId="0" xfId="0" applyFont="1" applyBorder="1"/>
    <xf numFmtId="0" fontId="17" fillId="0" borderId="0" xfId="0" applyFont="1" applyBorder="1" applyAlignment="1">
      <alignment horizontal="right"/>
    </xf>
    <xf numFmtId="0" fontId="17" fillId="0" borderId="70" xfId="0" applyFont="1" applyBorder="1"/>
    <xf numFmtId="0" fontId="14" fillId="0" borderId="71" xfId="0" applyFont="1" applyBorder="1"/>
    <xf numFmtId="0" fontId="14" fillId="0" borderId="72" xfId="0" applyFont="1" applyBorder="1"/>
    <xf numFmtId="0" fontId="20" fillId="0" borderId="0" xfId="0" applyFont="1"/>
    <xf numFmtId="0" fontId="14" fillId="0" borderId="73" xfId="0" applyFont="1" applyBorder="1"/>
    <xf numFmtId="0" fontId="18" fillId="0" borderId="69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18" fillId="0" borderId="70" xfId="0" applyFont="1" applyBorder="1" applyAlignment="1">
      <alignment horizontal="center"/>
    </xf>
    <xf numFmtId="43" fontId="18" fillId="0" borderId="69" xfId="0" applyNumberFormat="1" applyFont="1" applyBorder="1" applyAlignment="1">
      <alignment horizontal="center"/>
    </xf>
    <xf numFmtId="43" fontId="16" fillId="0" borderId="69" xfId="1" applyFont="1" applyBorder="1" applyAlignment="1">
      <alignment horizontal="center" vertical="center"/>
    </xf>
    <xf numFmtId="43" fontId="16" fillId="0" borderId="0" xfId="1" applyFont="1" applyBorder="1" applyAlignment="1">
      <alignment horizontal="center" vertical="center"/>
    </xf>
    <xf numFmtId="43" fontId="16" fillId="0" borderId="70" xfId="1" applyFont="1" applyBorder="1" applyAlignment="1">
      <alignment horizontal="center" vertical="center"/>
    </xf>
    <xf numFmtId="43" fontId="17" fillId="0" borderId="69" xfId="1" applyFont="1" applyBorder="1" applyAlignment="1">
      <alignment horizontal="center" vertical="center"/>
    </xf>
    <xf numFmtId="43" fontId="17" fillId="0" borderId="0" xfId="1" applyFont="1" applyBorder="1" applyAlignment="1">
      <alignment horizontal="center" vertical="center"/>
    </xf>
    <xf numFmtId="43" fontId="17" fillId="0" borderId="70" xfId="1" applyFont="1" applyBorder="1" applyAlignment="1">
      <alignment horizontal="center" vertical="center"/>
    </xf>
    <xf numFmtId="3" fontId="19" fillId="0" borderId="0" xfId="1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15" fillId="0" borderId="69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0" xfId="0" applyFont="1" applyBorder="1" applyAlignment="1">
      <alignment horizontal="center"/>
    </xf>
    <xf numFmtId="0" fontId="16" fillId="0" borderId="69" xfId="0" applyFont="1" applyBorder="1" applyAlignment="1">
      <alignment horizontal="center"/>
    </xf>
    <xf numFmtId="0" fontId="16" fillId="0" borderId="0" xfId="0" applyFont="1" applyBorder="1" applyAlignment="1">
      <alignment horizontal="center"/>
    </xf>
    <xf numFmtId="0" fontId="16" fillId="0" borderId="70" xfId="0" applyFont="1" applyBorder="1" applyAlignment="1">
      <alignment horizontal="center"/>
    </xf>
    <xf numFmtId="43" fontId="16" fillId="0" borderId="69" xfId="0" applyNumberFormat="1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43" fontId="9" fillId="0" borderId="0" xfId="0" applyNumberFormat="1" applyFont="1" applyFill="1" applyAlignment="1">
      <alignment horizontal="center"/>
    </xf>
    <xf numFmtId="43" fontId="3" fillId="0" borderId="27" xfId="1" applyFont="1" applyFill="1" applyBorder="1" applyAlignment="1">
      <alignment horizontal="center"/>
    </xf>
    <xf numFmtId="43" fontId="3" fillId="0" borderId="8" xfId="1" applyFont="1" applyFill="1" applyBorder="1" applyAlignment="1">
      <alignment horizontal="center"/>
    </xf>
    <xf numFmtId="43" fontId="3" fillId="0" borderId="28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43" fontId="3" fillId="0" borderId="13" xfId="1" applyFont="1" applyFill="1" applyBorder="1" applyAlignment="1">
      <alignment horizontal="center"/>
    </xf>
    <xf numFmtId="43" fontId="3" fillId="0" borderId="26" xfId="1" applyFont="1" applyFill="1" applyBorder="1" applyAlignment="1">
      <alignment horizontal="center"/>
    </xf>
    <xf numFmtId="43" fontId="3" fillId="0" borderId="14" xfId="1" applyFont="1" applyFill="1" applyBorder="1" applyAlignment="1">
      <alignment horizontal="center"/>
    </xf>
    <xf numFmtId="43" fontId="4" fillId="0" borderId="13" xfId="1" applyFont="1" applyFill="1" applyBorder="1" applyAlignment="1">
      <alignment horizontal="left"/>
    </xf>
    <xf numFmtId="43" fontId="4" fillId="0" borderId="26" xfId="1" applyFont="1" applyFill="1" applyBorder="1" applyAlignment="1">
      <alignment horizontal="left"/>
    </xf>
    <xf numFmtId="43" fontId="4" fillId="0" borderId="14" xfId="1" applyFont="1" applyFill="1" applyBorder="1" applyAlignment="1">
      <alignment horizontal="left"/>
    </xf>
    <xf numFmtId="43" fontId="3" fillId="0" borderId="19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7" fillId="0" borderId="65" xfId="0" applyFont="1" applyFill="1" applyBorder="1" applyAlignment="1">
      <alignment horizontal="center"/>
    </xf>
    <xf numFmtId="43" fontId="4" fillId="0" borderId="11" xfId="1" applyFont="1" applyFill="1" applyBorder="1" applyAlignment="1">
      <alignment horizontal="center"/>
    </xf>
    <xf numFmtId="43" fontId="4" fillId="0" borderId="17" xfId="1" applyNumberFormat="1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43" fontId="12" fillId="0" borderId="35" xfId="1" applyFont="1" applyFill="1" applyBorder="1" applyAlignment="1">
      <alignment horizontal="left"/>
    </xf>
    <xf numFmtId="43" fontId="12" fillId="0" borderId="0" xfId="1" applyFont="1" applyFill="1" applyBorder="1" applyAlignment="1">
      <alignment horizontal="left"/>
    </xf>
    <xf numFmtId="43" fontId="12" fillId="0" borderId="36" xfId="1" applyFont="1" applyFill="1" applyBorder="1" applyAlignment="1">
      <alignment horizontal="left"/>
    </xf>
    <xf numFmtId="43" fontId="13" fillId="0" borderId="35" xfId="1" applyFont="1" applyFill="1" applyBorder="1" applyAlignment="1">
      <alignment horizontal="center"/>
    </xf>
    <xf numFmtId="43" fontId="13" fillId="0" borderId="0" xfId="1" applyFont="1" applyFill="1" applyBorder="1" applyAlignment="1">
      <alignment horizontal="center"/>
    </xf>
    <xf numFmtId="43" fontId="13" fillId="0" borderId="36" xfId="1" applyFont="1" applyFill="1" applyBorder="1" applyAlignment="1">
      <alignment horizontal="center"/>
    </xf>
    <xf numFmtId="43" fontId="4" fillId="0" borderId="52" xfId="1" applyFont="1" applyFill="1" applyBorder="1" applyAlignment="1">
      <alignment horizontal="left"/>
    </xf>
    <xf numFmtId="43" fontId="4" fillId="0" borderId="53" xfId="1" applyFont="1" applyFill="1" applyBorder="1" applyAlignment="1">
      <alignment horizontal="left"/>
    </xf>
    <xf numFmtId="43" fontId="4" fillId="0" borderId="54" xfId="1" applyFont="1" applyFill="1" applyBorder="1" applyAlignment="1">
      <alignment horizontal="left"/>
    </xf>
    <xf numFmtId="43" fontId="3" fillId="0" borderId="13" xfId="1" applyFont="1" applyFill="1" applyBorder="1" applyAlignment="1">
      <alignment horizontal="left"/>
    </xf>
    <xf numFmtId="43" fontId="3" fillId="0" borderId="26" xfId="1" applyFont="1" applyFill="1" applyBorder="1" applyAlignment="1">
      <alignment horizontal="left"/>
    </xf>
    <xf numFmtId="43" fontId="3" fillId="0" borderId="14" xfId="1" applyFont="1" applyFill="1" applyBorder="1" applyAlignment="1">
      <alignment horizontal="left"/>
    </xf>
    <xf numFmtId="0" fontId="3" fillId="0" borderId="57" xfId="0" applyFont="1" applyFill="1" applyBorder="1" applyAlignment="1">
      <alignment horizontal="center"/>
    </xf>
    <xf numFmtId="190" fontId="3" fillId="0" borderId="21" xfId="0" applyNumberFormat="1" applyFont="1" applyFill="1" applyBorder="1" applyAlignment="1">
      <alignment horizontal="center"/>
    </xf>
    <xf numFmtId="190" fontId="3" fillId="0" borderId="23" xfId="0" applyNumberFormat="1" applyFont="1" applyFill="1" applyBorder="1" applyAlignment="1">
      <alignment horizontal="center"/>
    </xf>
    <xf numFmtId="0" fontId="3" fillId="0" borderId="25" xfId="0" applyFont="1" applyFill="1" applyBorder="1" applyAlignment="1">
      <alignment horizontal="left"/>
    </xf>
    <xf numFmtId="0" fontId="3" fillId="0" borderId="59" xfId="0" quotePrefix="1" applyFont="1" applyFill="1" applyBorder="1" applyAlignment="1">
      <alignment horizontal="left"/>
    </xf>
    <xf numFmtId="43" fontId="3" fillId="0" borderId="11" xfId="1" applyFont="1" applyFill="1" applyBorder="1" applyAlignment="1">
      <alignment horizontal="right"/>
    </xf>
    <xf numFmtId="43" fontId="3" fillId="0" borderId="12" xfId="1" applyFont="1" applyFill="1" applyBorder="1" applyAlignment="1">
      <alignment horizontal="right"/>
    </xf>
    <xf numFmtId="0" fontId="3" fillId="0" borderId="21" xfId="0" applyFont="1" applyFill="1" applyBorder="1" applyAlignment="1">
      <alignment horizontal="left"/>
    </xf>
    <xf numFmtId="0" fontId="3" fillId="0" borderId="36" xfId="0" applyFont="1" applyFill="1" applyBorder="1" applyAlignment="1">
      <alignment horizontal="left"/>
    </xf>
    <xf numFmtId="43" fontId="4" fillId="0" borderId="4" xfId="1" applyFont="1" applyFill="1" applyBorder="1" applyAlignment="1">
      <alignment horizontal="left"/>
    </xf>
    <xf numFmtId="43" fontId="4" fillId="0" borderId="5" xfId="1" applyFont="1" applyFill="1" applyBorder="1" applyAlignment="1">
      <alignment horizontal="left"/>
    </xf>
    <xf numFmtId="43" fontId="4" fillId="0" borderId="6" xfId="1" applyFont="1" applyFill="1" applyBorder="1" applyAlignment="1">
      <alignment horizontal="left"/>
    </xf>
    <xf numFmtId="43" fontId="3" fillId="0" borderId="4" xfId="1" applyFont="1" applyFill="1" applyBorder="1" applyAlignment="1">
      <alignment horizontal="left"/>
    </xf>
    <xf numFmtId="43" fontId="3" fillId="0" borderId="38" xfId="1" quotePrefix="1" applyFont="1" applyFill="1" applyBorder="1" applyAlignment="1">
      <alignment horizontal="left"/>
    </xf>
    <xf numFmtId="43" fontId="3" fillId="0" borderId="52" xfId="1" applyFont="1" applyFill="1" applyBorder="1" applyAlignment="1">
      <alignment horizontal="left"/>
    </xf>
    <xf numFmtId="43" fontId="3" fillId="0" borderId="55" xfId="1" quotePrefix="1" applyFont="1" applyFill="1" applyBorder="1" applyAlignment="1">
      <alignment horizontal="left"/>
    </xf>
    <xf numFmtId="43" fontId="4" fillId="0" borderId="48" xfId="1" applyFont="1" applyFill="1" applyBorder="1" applyAlignment="1">
      <alignment horizontal="left"/>
    </xf>
    <xf numFmtId="43" fontId="4" fillId="0" borderId="49" xfId="1" applyFont="1" applyFill="1" applyBorder="1" applyAlignment="1">
      <alignment horizontal="left"/>
    </xf>
    <xf numFmtId="43" fontId="4" fillId="0" borderId="50" xfId="1" applyFont="1" applyFill="1" applyBorder="1" applyAlignment="1">
      <alignment horizontal="left"/>
    </xf>
    <xf numFmtId="0" fontId="3" fillId="0" borderId="41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10" fillId="0" borderId="29" xfId="0" applyFont="1" applyFill="1" applyBorder="1" applyAlignment="1">
      <alignment horizontal="center"/>
    </xf>
    <xf numFmtId="0" fontId="10" fillId="0" borderId="30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0" fillId="0" borderId="33" xfId="0" applyFont="1" applyFill="1" applyBorder="1" applyAlignment="1">
      <alignment horizontal="center"/>
    </xf>
    <xf numFmtId="0" fontId="10" fillId="0" borderId="34" xfId="0" applyFont="1" applyFill="1" applyBorder="1" applyAlignment="1">
      <alignment horizontal="center"/>
    </xf>
    <xf numFmtId="187" fontId="4" fillId="0" borderId="39" xfId="0" applyNumberFormat="1" applyFont="1" applyFill="1" applyBorder="1" applyAlignment="1">
      <alignment horizontal="left"/>
    </xf>
    <xf numFmtId="0" fontId="4" fillId="0" borderId="40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41" xfId="0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center" vertical="center"/>
    </xf>
    <xf numFmtId="0" fontId="4" fillId="0" borderId="45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46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</cellXfs>
  <cellStyles count="4">
    <cellStyle name="Normal_Sheet3" xfId="2"/>
    <cellStyle name="Normal_สรุปผลการประเมินราคา" xfId="3"/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559660</xdr:colOff>
      <xdr:row>0</xdr:row>
      <xdr:rowOff>128984</xdr:rowOff>
    </xdr:from>
    <xdr:to>
      <xdr:col>7</xdr:col>
      <xdr:colOff>148828</xdr:colOff>
      <xdr:row>7</xdr:row>
      <xdr:rowOff>188515</xdr:rowOff>
    </xdr:to>
    <xdr:pic>
      <xdr:nvPicPr>
        <xdr:cNvPr id="2" name="รูปภาพ 2" descr="โลโก้ อบต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129" y="128984"/>
          <a:ext cx="2049793" cy="17958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1113312</xdr:colOff>
      <xdr:row>0</xdr:row>
      <xdr:rowOff>68036</xdr:rowOff>
    </xdr:from>
    <xdr:to>
      <xdr:col>13</xdr:col>
      <xdr:colOff>1806039</xdr:colOff>
      <xdr:row>0</xdr:row>
      <xdr:rowOff>278328</xdr:rowOff>
    </xdr:to>
    <xdr:sp macro="" textlink="">
      <xdr:nvSpPr>
        <xdr:cNvPr id="2" name="TextBox 1"/>
        <xdr:cNvSpPr txBox="1"/>
      </xdr:nvSpPr>
      <xdr:spPr>
        <a:xfrm>
          <a:off x="10362087" y="68036"/>
          <a:ext cx="692727" cy="21029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100"/>
            <a:t>ปร.4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3613;&#3634;&#3618;%20&#3617;.14_8_1_2559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ข้อมูลoperate"/>
      <sheetName val="6ล้อ_2"/>
      <sheetName val="6ล้อ"/>
      <sheetName val="10ล้อ_2"/>
      <sheetName val="10ล้อ+พ่วง_2"/>
      <sheetName val="10ล้อ+พ่วง"/>
      <sheetName val="10ล้อ"/>
      <sheetName val="ดำเนินการ+เสื่อมราคา"/>
      <sheetName val="ระยะทางและค่าขนส่ง"/>
      <sheetName val="1. กรอกต้นทุนวัสดุ + ค่าแรง"/>
      <sheetName val="2. กรอกข้อมูล + รายการคำนวณถนน"/>
      <sheetName val="ค่าวางท่อ"/>
      <sheetName val="3. ปร.4 "/>
      <sheetName val="4. ปร.5  "/>
      <sheetName val="ใบเสนอราคา ปร4 MIX(0.15) "/>
      <sheetName val="ใบเสนอราคา ปร5 MIX(0.15) "/>
      <sheetName val="3. ปร.4 ถนนคอนกรีต MIX (0.20)"/>
      <sheetName val="4. ปร.5 ถนนคอนกรีต MIX (0.20)"/>
      <sheetName val="A. ต้นทุน เหล็กเสริม"/>
      <sheetName val="B. ต้นทุน คอนกรีต"/>
      <sheetName val="C. ต้นทุน วัสดุคัดเลือก 1"/>
      <sheetName val="C. ต้นทุน วัสดุคัดเลือก 2"/>
      <sheetName val="C. ต้นทุน วัสดุคัดเลือก 1 (2)"/>
      <sheetName val="D. ต้นทุน งานไม้แบบ"/>
      <sheetName val="E.ปร.4 ถนนคอนกรีต 1-2-4(0.20)"/>
      <sheetName val="F.ปร.5 ถนนคอนกรีต 1-2-4(0.20)"/>
      <sheetName val="2.ปร.4 ถนนคอนกรีต 1-2-4(0.15)"/>
      <sheetName val="3.ปร.5 ถนนคอนกรีต 1-2-4(0.15)"/>
      <sheetName val="5.ปกหน้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3">
          <cell r="F23">
            <v>0</v>
          </cell>
        </row>
        <row r="24">
          <cell r="F24">
            <v>1</v>
          </cell>
        </row>
      </sheetData>
      <sheetData sheetId="11"/>
      <sheetData sheetId="12">
        <row r="2">
          <cell r="M2" t="str">
            <v>แบบก่อสร้างเลขที่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view="pageBreakPreview" topLeftCell="A16" zoomScale="96" zoomScaleNormal="100" zoomScaleSheetLayoutView="96" workbookViewId="0">
      <selection activeCell="M8" sqref="M8"/>
    </sheetView>
  </sheetViews>
  <sheetFormatPr defaultRowHeight="19.5" x14ac:dyDescent="0.3"/>
  <cols>
    <col min="1" max="11" width="8.125" style="177" customWidth="1"/>
    <col min="12" max="256" width="9" style="177"/>
    <col min="257" max="267" width="8.125" style="177" customWidth="1"/>
    <col min="268" max="512" width="9" style="177"/>
    <col min="513" max="523" width="8.125" style="177" customWidth="1"/>
    <col min="524" max="768" width="9" style="177"/>
    <col min="769" max="779" width="8.125" style="177" customWidth="1"/>
    <col min="780" max="1024" width="9" style="177"/>
    <col min="1025" max="1035" width="8.125" style="177" customWidth="1"/>
    <col min="1036" max="1280" width="9" style="177"/>
    <col min="1281" max="1291" width="8.125" style="177" customWidth="1"/>
    <col min="1292" max="1536" width="9" style="177"/>
    <col min="1537" max="1547" width="8.125" style="177" customWidth="1"/>
    <col min="1548" max="1792" width="9" style="177"/>
    <col min="1793" max="1803" width="8.125" style="177" customWidth="1"/>
    <col min="1804" max="2048" width="9" style="177"/>
    <col min="2049" max="2059" width="8.125" style="177" customWidth="1"/>
    <col min="2060" max="2304" width="9" style="177"/>
    <col min="2305" max="2315" width="8.125" style="177" customWidth="1"/>
    <col min="2316" max="2560" width="9" style="177"/>
    <col min="2561" max="2571" width="8.125" style="177" customWidth="1"/>
    <col min="2572" max="2816" width="9" style="177"/>
    <col min="2817" max="2827" width="8.125" style="177" customWidth="1"/>
    <col min="2828" max="3072" width="9" style="177"/>
    <col min="3073" max="3083" width="8.125" style="177" customWidth="1"/>
    <col min="3084" max="3328" width="9" style="177"/>
    <col min="3329" max="3339" width="8.125" style="177" customWidth="1"/>
    <col min="3340" max="3584" width="9" style="177"/>
    <col min="3585" max="3595" width="8.125" style="177" customWidth="1"/>
    <col min="3596" max="3840" width="9" style="177"/>
    <col min="3841" max="3851" width="8.125" style="177" customWidth="1"/>
    <col min="3852" max="4096" width="9" style="177"/>
    <col min="4097" max="4107" width="8.125" style="177" customWidth="1"/>
    <col min="4108" max="4352" width="9" style="177"/>
    <col min="4353" max="4363" width="8.125" style="177" customWidth="1"/>
    <col min="4364" max="4608" width="9" style="177"/>
    <col min="4609" max="4619" width="8.125" style="177" customWidth="1"/>
    <col min="4620" max="4864" width="9" style="177"/>
    <col min="4865" max="4875" width="8.125" style="177" customWidth="1"/>
    <col min="4876" max="5120" width="9" style="177"/>
    <col min="5121" max="5131" width="8.125" style="177" customWidth="1"/>
    <col min="5132" max="5376" width="9" style="177"/>
    <col min="5377" max="5387" width="8.125" style="177" customWidth="1"/>
    <col min="5388" max="5632" width="9" style="177"/>
    <col min="5633" max="5643" width="8.125" style="177" customWidth="1"/>
    <col min="5644" max="5888" width="9" style="177"/>
    <col min="5889" max="5899" width="8.125" style="177" customWidth="1"/>
    <col min="5900" max="6144" width="9" style="177"/>
    <col min="6145" max="6155" width="8.125" style="177" customWidth="1"/>
    <col min="6156" max="6400" width="9" style="177"/>
    <col min="6401" max="6411" width="8.125" style="177" customWidth="1"/>
    <col min="6412" max="6656" width="9" style="177"/>
    <col min="6657" max="6667" width="8.125" style="177" customWidth="1"/>
    <col min="6668" max="6912" width="9" style="177"/>
    <col min="6913" max="6923" width="8.125" style="177" customWidth="1"/>
    <col min="6924" max="7168" width="9" style="177"/>
    <col min="7169" max="7179" width="8.125" style="177" customWidth="1"/>
    <col min="7180" max="7424" width="9" style="177"/>
    <col min="7425" max="7435" width="8.125" style="177" customWidth="1"/>
    <col min="7436" max="7680" width="9" style="177"/>
    <col min="7681" max="7691" width="8.125" style="177" customWidth="1"/>
    <col min="7692" max="7936" width="9" style="177"/>
    <col min="7937" max="7947" width="8.125" style="177" customWidth="1"/>
    <col min="7948" max="8192" width="9" style="177"/>
    <col min="8193" max="8203" width="8.125" style="177" customWidth="1"/>
    <col min="8204" max="8448" width="9" style="177"/>
    <col min="8449" max="8459" width="8.125" style="177" customWidth="1"/>
    <col min="8460" max="8704" width="9" style="177"/>
    <col min="8705" max="8715" width="8.125" style="177" customWidth="1"/>
    <col min="8716" max="8960" width="9" style="177"/>
    <col min="8961" max="8971" width="8.125" style="177" customWidth="1"/>
    <col min="8972" max="9216" width="9" style="177"/>
    <col min="9217" max="9227" width="8.125" style="177" customWidth="1"/>
    <col min="9228" max="9472" width="9" style="177"/>
    <col min="9473" max="9483" width="8.125" style="177" customWidth="1"/>
    <col min="9484" max="9728" width="9" style="177"/>
    <col min="9729" max="9739" width="8.125" style="177" customWidth="1"/>
    <col min="9740" max="9984" width="9" style="177"/>
    <col min="9985" max="9995" width="8.125" style="177" customWidth="1"/>
    <col min="9996" max="10240" width="9" style="177"/>
    <col min="10241" max="10251" width="8.125" style="177" customWidth="1"/>
    <col min="10252" max="10496" width="9" style="177"/>
    <col min="10497" max="10507" width="8.125" style="177" customWidth="1"/>
    <col min="10508" max="10752" width="9" style="177"/>
    <col min="10753" max="10763" width="8.125" style="177" customWidth="1"/>
    <col min="10764" max="11008" width="9" style="177"/>
    <col min="11009" max="11019" width="8.125" style="177" customWidth="1"/>
    <col min="11020" max="11264" width="9" style="177"/>
    <col min="11265" max="11275" width="8.125" style="177" customWidth="1"/>
    <col min="11276" max="11520" width="9" style="177"/>
    <col min="11521" max="11531" width="8.125" style="177" customWidth="1"/>
    <col min="11532" max="11776" width="9" style="177"/>
    <col min="11777" max="11787" width="8.125" style="177" customWidth="1"/>
    <col min="11788" max="12032" width="9" style="177"/>
    <col min="12033" max="12043" width="8.125" style="177" customWidth="1"/>
    <col min="12044" max="12288" width="9" style="177"/>
    <col min="12289" max="12299" width="8.125" style="177" customWidth="1"/>
    <col min="12300" max="12544" width="9" style="177"/>
    <col min="12545" max="12555" width="8.125" style="177" customWidth="1"/>
    <col min="12556" max="12800" width="9" style="177"/>
    <col min="12801" max="12811" width="8.125" style="177" customWidth="1"/>
    <col min="12812" max="13056" width="9" style="177"/>
    <col min="13057" max="13067" width="8.125" style="177" customWidth="1"/>
    <col min="13068" max="13312" width="9" style="177"/>
    <col min="13313" max="13323" width="8.125" style="177" customWidth="1"/>
    <col min="13324" max="13568" width="9" style="177"/>
    <col min="13569" max="13579" width="8.125" style="177" customWidth="1"/>
    <col min="13580" max="13824" width="9" style="177"/>
    <col min="13825" max="13835" width="8.125" style="177" customWidth="1"/>
    <col min="13836" max="14080" width="9" style="177"/>
    <col min="14081" max="14091" width="8.125" style="177" customWidth="1"/>
    <col min="14092" max="14336" width="9" style="177"/>
    <col min="14337" max="14347" width="8.125" style="177" customWidth="1"/>
    <col min="14348" max="14592" width="9" style="177"/>
    <col min="14593" max="14603" width="8.125" style="177" customWidth="1"/>
    <col min="14604" max="14848" width="9" style="177"/>
    <col min="14849" max="14859" width="8.125" style="177" customWidth="1"/>
    <col min="14860" max="15104" width="9" style="177"/>
    <col min="15105" max="15115" width="8.125" style="177" customWidth="1"/>
    <col min="15116" max="15360" width="9" style="177"/>
    <col min="15361" max="15371" width="8.125" style="177" customWidth="1"/>
    <col min="15372" max="15616" width="9" style="177"/>
    <col min="15617" max="15627" width="8.125" style="177" customWidth="1"/>
    <col min="15628" max="15872" width="9" style="177"/>
    <col min="15873" max="15883" width="8.125" style="177" customWidth="1"/>
    <col min="15884" max="16128" width="9" style="177"/>
    <col min="16129" max="16139" width="8.125" style="177" customWidth="1"/>
    <col min="16140" max="16384" width="9" style="177"/>
  </cols>
  <sheetData>
    <row r="1" spans="1:11" x14ac:dyDescent="0.3">
      <c r="A1" s="174"/>
      <c r="B1" s="175"/>
      <c r="C1" s="175"/>
      <c r="D1" s="175"/>
      <c r="E1" s="175"/>
      <c r="F1" s="175"/>
      <c r="G1" s="175"/>
      <c r="H1" s="175"/>
      <c r="I1" s="175"/>
      <c r="J1" s="175"/>
      <c r="K1" s="176"/>
    </row>
    <row r="2" spans="1:11" x14ac:dyDescent="0.3">
      <c r="A2" s="178"/>
      <c r="B2" s="179"/>
      <c r="C2" s="179"/>
      <c r="D2" s="179"/>
      <c r="E2" s="179"/>
      <c r="F2" s="179"/>
      <c r="G2" s="179"/>
      <c r="H2" s="179"/>
      <c r="I2" s="179"/>
      <c r="J2" s="179"/>
      <c r="K2" s="180"/>
    </row>
    <row r="3" spans="1:11" x14ac:dyDescent="0.3">
      <c r="A3" s="178"/>
      <c r="B3" s="179"/>
      <c r="C3" s="179"/>
      <c r="D3" s="179"/>
      <c r="E3" s="179"/>
      <c r="F3" s="179"/>
      <c r="G3" s="179"/>
      <c r="H3" s="179"/>
      <c r="I3" s="179"/>
      <c r="J3" s="179"/>
      <c r="K3" s="180"/>
    </row>
    <row r="4" spans="1:11" x14ac:dyDescent="0.3">
      <c r="A4" s="178"/>
      <c r="B4" s="179"/>
      <c r="C4" s="179"/>
      <c r="D4" s="179"/>
      <c r="E4" s="179"/>
      <c r="F4" s="179"/>
      <c r="G4" s="179"/>
      <c r="H4" s="179"/>
      <c r="I4" s="179"/>
      <c r="J4" s="179"/>
      <c r="K4" s="180"/>
    </row>
    <row r="5" spans="1:11" x14ac:dyDescent="0.3">
      <c r="A5" s="178"/>
      <c r="B5" s="179"/>
      <c r="C5" s="179"/>
      <c r="D5" s="179"/>
      <c r="E5" s="179"/>
      <c r="F5" s="179"/>
      <c r="G5" s="179"/>
      <c r="H5" s="179"/>
      <c r="I5" s="179"/>
      <c r="J5" s="179"/>
      <c r="K5" s="180"/>
    </row>
    <row r="6" spans="1:11" x14ac:dyDescent="0.3">
      <c r="A6" s="178"/>
      <c r="B6" s="179"/>
      <c r="C6" s="179"/>
      <c r="D6" s="179"/>
      <c r="E6" s="179"/>
      <c r="F6" s="179"/>
      <c r="G6" s="179"/>
      <c r="H6" s="179"/>
      <c r="I6" s="179"/>
      <c r="J6" s="179"/>
      <c r="K6" s="180"/>
    </row>
    <row r="7" spans="1:11" x14ac:dyDescent="0.3">
      <c r="A7" s="178"/>
      <c r="B7" s="179"/>
      <c r="C7" s="179"/>
      <c r="D7" s="179"/>
      <c r="E7" s="179"/>
      <c r="F7" s="179"/>
      <c r="G7" s="179"/>
      <c r="H7" s="179"/>
      <c r="I7" s="179"/>
      <c r="J7" s="179"/>
      <c r="K7" s="180"/>
    </row>
    <row r="8" spans="1:11" ht="33" customHeight="1" x14ac:dyDescent="0.4">
      <c r="A8" s="211" t="s">
        <v>102</v>
      </c>
      <c r="B8" s="212"/>
      <c r="C8" s="212"/>
      <c r="D8" s="212"/>
      <c r="E8" s="212"/>
      <c r="F8" s="212"/>
      <c r="G8" s="212"/>
      <c r="H8" s="212"/>
      <c r="I8" s="212"/>
      <c r="J8" s="212"/>
      <c r="K8" s="213"/>
    </row>
    <row r="9" spans="1:11" ht="26.25" x14ac:dyDescent="0.4">
      <c r="A9" s="214" t="s">
        <v>103</v>
      </c>
      <c r="B9" s="215"/>
      <c r="C9" s="215"/>
      <c r="D9" s="215"/>
      <c r="E9" s="215"/>
      <c r="F9" s="215"/>
      <c r="G9" s="215"/>
      <c r="H9" s="215"/>
      <c r="I9" s="215"/>
      <c r="J9" s="215"/>
      <c r="K9" s="216"/>
    </row>
    <row r="10" spans="1:11" ht="26.25" x14ac:dyDescent="0.4">
      <c r="A10" s="217" t="s">
        <v>109</v>
      </c>
      <c r="B10" s="215"/>
      <c r="C10" s="215"/>
      <c r="D10" s="215"/>
      <c r="E10" s="215"/>
      <c r="F10" s="215"/>
      <c r="G10" s="215"/>
      <c r="H10" s="215"/>
      <c r="I10" s="215"/>
      <c r="J10" s="215"/>
      <c r="K10" s="216"/>
    </row>
    <row r="11" spans="1:11" x14ac:dyDescent="0.3">
      <c r="A11" s="178"/>
      <c r="B11" s="179"/>
      <c r="C11" s="179"/>
      <c r="D11" s="179"/>
      <c r="E11" s="179"/>
      <c r="F11" s="179"/>
      <c r="G11" s="179"/>
      <c r="H11" s="179"/>
      <c r="I11" s="179"/>
      <c r="J11" s="179"/>
      <c r="K11" s="180"/>
    </row>
    <row r="12" spans="1:11" x14ac:dyDescent="0.3">
      <c r="A12" s="178"/>
      <c r="B12" s="179"/>
      <c r="C12" s="179"/>
      <c r="D12" s="179"/>
      <c r="E12" s="179"/>
      <c r="F12" s="179"/>
      <c r="G12" s="179"/>
      <c r="H12" s="179"/>
      <c r="I12" s="179"/>
      <c r="J12" s="179"/>
      <c r="K12" s="180"/>
    </row>
    <row r="13" spans="1:11" ht="26.25" x14ac:dyDescent="0.3">
      <c r="A13" s="203" t="s">
        <v>104</v>
      </c>
      <c r="B13" s="204"/>
      <c r="C13" s="204"/>
      <c r="D13" s="204"/>
      <c r="E13" s="204"/>
      <c r="F13" s="204"/>
      <c r="G13" s="204"/>
      <c r="H13" s="204"/>
      <c r="I13" s="204"/>
      <c r="J13" s="204"/>
      <c r="K13" s="205"/>
    </row>
    <row r="14" spans="1:11" ht="23.25" x14ac:dyDescent="0.3">
      <c r="A14" s="206" t="s">
        <v>110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8"/>
    </row>
    <row r="15" spans="1:11" ht="23.25" x14ac:dyDescent="0.3">
      <c r="A15" s="206"/>
      <c r="B15" s="207"/>
      <c r="C15" s="207"/>
      <c r="D15" s="207"/>
      <c r="E15" s="207"/>
      <c r="F15" s="207"/>
      <c r="G15" s="207"/>
      <c r="H15" s="207"/>
      <c r="I15" s="207"/>
      <c r="J15" s="207"/>
      <c r="K15" s="208"/>
    </row>
    <row r="16" spans="1:11" ht="26.25" x14ac:dyDescent="0.3">
      <c r="A16" s="181"/>
      <c r="B16" s="182"/>
      <c r="C16" s="182"/>
      <c r="D16" s="182"/>
      <c r="E16" s="182"/>
      <c r="F16" s="182"/>
      <c r="G16" s="182"/>
      <c r="H16" s="182"/>
      <c r="I16" s="182"/>
      <c r="J16" s="182"/>
      <c r="K16" s="183"/>
    </row>
    <row r="17" spans="1:14" ht="26.25" x14ac:dyDescent="0.3">
      <c r="A17" s="181"/>
      <c r="B17" s="182"/>
      <c r="C17" s="182"/>
      <c r="D17" s="182"/>
      <c r="E17" s="182"/>
      <c r="F17" s="182"/>
      <c r="G17" s="182"/>
      <c r="H17" s="182"/>
      <c r="I17" s="182"/>
      <c r="J17" s="182"/>
      <c r="K17" s="183"/>
    </row>
    <row r="18" spans="1:14" ht="26.25" x14ac:dyDescent="0.3">
      <c r="A18" s="203" t="s">
        <v>3</v>
      </c>
      <c r="B18" s="204"/>
      <c r="C18" s="204"/>
      <c r="D18" s="204"/>
      <c r="E18" s="204"/>
      <c r="F18" s="204"/>
      <c r="G18" s="204"/>
      <c r="H18" s="204"/>
      <c r="I18" s="204"/>
      <c r="J18" s="204"/>
      <c r="K18" s="205"/>
    </row>
    <row r="19" spans="1:14" ht="23.25" x14ac:dyDescent="0.3">
      <c r="A19" s="206" t="s">
        <v>111</v>
      </c>
      <c r="B19" s="207"/>
      <c r="C19" s="207"/>
      <c r="D19" s="207"/>
      <c r="E19" s="207"/>
      <c r="F19" s="207"/>
      <c r="G19" s="207"/>
      <c r="H19" s="207"/>
      <c r="I19" s="207"/>
      <c r="J19" s="207"/>
      <c r="K19" s="208"/>
    </row>
    <row r="20" spans="1:14" ht="23.25" x14ac:dyDescent="0.3">
      <c r="A20" s="206"/>
      <c r="B20" s="207"/>
      <c r="C20" s="207"/>
      <c r="D20" s="207"/>
      <c r="E20" s="207"/>
      <c r="F20" s="207"/>
      <c r="G20" s="207"/>
      <c r="H20" s="207"/>
      <c r="I20" s="207"/>
      <c r="J20" s="207"/>
      <c r="K20" s="208"/>
    </row>
    <row r="21" spans="1:14" ht="26.25" x14ac:dyDescent="0.4">
      <c r="A21" s="178"/>
      <c r="B21" s="179"/>
      <c r="C21" s="179"/>
      <c r="D21" s="184" t="str">
        <f>'[1]3. ปร.4 '!M2</f>
        <v>แบบก่อสร้างเลขที่</v>
      </c>
      <c r="E21" s="184"/>
      <c r="F21" s="185">
        <f>'[1]3. ปร.4 '!N2</f>
        <v>0</v>
      </c>
      <c r="G21" s="185"/>
      <c r="H21" s="179"/>
      <c r="I21" s="179"/>
      <c r="J21" s="179"/>
      <c r="K21" s="180"/>
    </row>
    <row r="22" spans="1:14" ht="26.25" x14ac:dyDescent="0.4">
      <c r="A22" s="178"/>
      <c r="B22" s="179"/>
      <c r="C22" s="179"/>
      <c r="D22" s="186"/>
      <c r="E22" s="186"/>
      <c r="F22" s="186"/>
      <c r="G22" s="186"/>
      <c r="H22" s="186"/>
      <c r="I22" s="179"/>
      <c r="J22" s="179"/>
      <c r="K22" s="180"/>
    </row>
    <row r="23" spans="1:14" ht="26.25" x14ac:dyDescent="0.3">
      <c r="A23" s="203" t="s">
        <v>105</v>
      </c>
      <c r="B23" s="204"/>
      <c r="C23" s="204"/>
      <c r="D23" s="204"/>
      <c r="E23" s="204"/>
      <c r="F23" s="204"/>
      <c r="G23" s="204"/>
      <c r="H23" s="204"/>
      <c r="I23" s="204"/>
      <c r="J23" s="204"/>
      <c r="K23" s="205"/>
    </row>
    <row r="24" spans="1:14" ht="23.25" x14ac:dyDescent="0.3">
      <c r="A24" s="187"/>
      <c r="B24" s="188"/>
      <c r="C24" s="188"/>
      <c r="D24" s="188" t="s">
        <v>10</v>
      </c>
      <c r="E24" s="209">
        <f>ปร.5!G20</f>
        <v>599000</v>
      </c>
      <c r="F24" s="209"/>
      <c r="G24" s="209"/>
      <c r="H24" s="188" t="s">
        <v>106</v>
      </c>
      <c r="I24" s="188"/>
      <c r="J24" s="188"/>
      <c r="K24" s="189"/>
      <c r="N24" s="190"/>
    </row>
    <row r="25" spans="1:14" ht="23.25" x14ac:dyDescent="0.35">
      <c r="A25" s="191"/>
      <c r="B25" s="192"/>
      <c r="C25" s="193" t="s">
        <v>107</v>
      </c>
      <c r="D25" s="210" t="str">
        <f>BAHTTEXT(E24)</f>
        <v>ห้าแสนเก้าหมื่นเก้าพันบาทถ้วน</v>
      </c>
      <c r="E25" s="210"/>
      <c r="F25" s="210"/>
      <c r="G25" s="210"/>
      <c r="H25" s="210"/>
      <c r="I25" s="192" t="s">
        <v>108</v>
      </c>
      <c r="J25" s="192"/>
      <c r="K25" s="194"/>
    </row>
    <row r="26" spans="1:14" x14ac:dyDescent="0.3">
      <c r="A26" s="178"/>
      <c r="B26" s="179"/>
      <c r="C26" s="179"/>
      <c r="D26" s="179"/>
      <c r="E26" s="179"/>
      <c r="F26" s="179"/>
      <c r="G26" s="179"/>
      <c r="H26" s="179"/>
      <c r="I26" s="179"/>
      <c r="J26" s="179"/>
      <c r="K26" s="180"/>
    </row>
    <row r="27" spans="1:14" ht="26.25" x14ac:dyDescent="0.4">
      <c r="A27" s="199" t="s">
        <v>112</v>
      </c>
      <c r="B27" s="200"/>
      <c r="C27" s="200"/>
      <c r="D27" s="200"/>
      <c r="E27" s="200"/>
      <c r="F27" s="200"/>
      <c r="G27" s="200"/>
      <c r="H27" s="200"/>
      <c r="I27" s="200"/>
      <c r="J27" s="200"/>
      <c r="K27" s="201"/>
    </row>
    <row r="28" spans="1:14" ht="26.25" x14ac:dyDescent="0.4">
      <c r="A28" s="202" t="s">
        <v>113</v>
      </c>
      <c r="B28" s="200"/>
      <c r="C28" s="200"/>
      <c r="D28" s="200"/>
      <c r="E28" s="200"/>
      <c r="F28" s="200"/>
      <c r="G28" s="200"/>
      <c r="H28" s="200"/>
      <c r="I28" s="200"/>
      <c r="J28" s="200"/>
      <c r="K28" s="201"/>
    </row>
    <row r="29" spans="1:14" ht="20.25" thickBot="1" x14ac:dyDescent="0.35">
      <c r="A29" s="195"/>
      <c r="B29" s="196"/>
      <c r="D29" s="197" t="s">
        <v>114</v>
      </c>
      <c r="E29" s="196"/>
      <c r="F29" s="196"/>
      <c r="G29" s="196"/>
      <c r="H29" s="196"/>
      <c r="I29" s="196"/>
      <c r="J29" s="196"/>
      <c r="K29" s="198"/>
    </row>
  </sheetData>
  <mergeCells count="14">
    <mergeCell ref="A15:K15"/>
    <mergeCell ref="A8:K8"/>
    <mergeCell ref="A9:K9"/>
    <mergeCell ref="A10:K10"/>
    <mergeCell ref="A13:K13"/>
    <mergeCell ref="A14:K14"/>
    <mergeCell ref="A27:K27"/>
    <mergeCell ref="A28:K28"/>
    <mergeCell ref="A18:K18"/>
    <mergeCell ref="A19:K19"/>
    <mergeCell ref="A20:K20"/>
    <mergeCell ref="A23:K23"/>
    <mergeCell ref="E24:G24"/>
    <mergeCell ref="D25:H25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view="pageBreakPreview" topLeftCell="B1" zoomScale="89" zoomScaleNormal="100" zoomScaleSheetLayoutView="89" workbookViewId="0">
      <selection activeCell="M27" sqref="M27"/>
    </sheetView>
  </sheetViews>
  <sheetFormatPr defaultRowHeight="16.5" x14ac:dyDescent="0.25"/>
  <cols>
    <col min="1" max="1" width="5.625" style="9" customWidth="1"/>
    <col min="2" max="3" width="7.75" style="9" customWidth="1"/>
    <col min="4" max="4" width="8.75" style="9" customWidth="1"/>
    <col min="5" max="5" width="7.875" style="9" customWidth="1"/>
    <col min="6" max="6" width="13.75" style="9" customWidth="1"/>
    <col min="7" max="7" width="9.375" style="9" customWidth="1"/>
    <col min="8" max="8" width="7.5" style="9" customWidth="1"/>
    <col min="9" max="9" width="11.125" style="9" customWidth="1"/>
    <col min="10" max="10" width="12.25" style="9" customWidth="1"/>
    <col min="11" max="11" width="9.375" style="9" customWidth="1"/>
    <col min="12" max="12" width="11.125" style="9" customWidth="1"/>
    <col min="13" max="13" width="12" style="9" customWidth="1"/>
    <col min="14" max="14" width="28.75" style="9" customWidth="1"/>
    <col min="15" max="15" width="9.375" style="9" customWidth="1"/>
    <col min="16" max="256" width="9" style="9"/>
    <col min="257" max="257" width="5.625" style="9" customWidth="1"/>
    <col min="258" max="259" width="7.75" style="9" customWidth="1"/>
    <col min="260" max="260" width="8.75" style="9" customWidth="1"/>
    <col min="261" max="261" width="7.875" style="9" customWidth="1"/>
    <col min="262" max="262" width="13.75" style="9" customWidth="1"/>
    <col min="263" max="263" width="9.375" style="9" customWidth="1"/>
    <col min="264" max="264" width="7.5" style="9" customWidth="1"/>
    <col min="265" max="265" width="9.375" style="9" customWidth="1"/>
    <col min="266" max="266" width="11.125" style="9" customWidth="1"/>
    <col min="267" max="267" width="9.375" style="9" customWidth="1"/>
    <col min="268" max="268" width="11.125" style="9" customWidth="1"/>
    <col min="269" max="269" width="12" style="9" customWidth="1"/>
    <col min="270" max="270" width="28.75" style="9" customWidth="1"/>
    <col min="271" max="271" width="9.375" style="9" customWidth="1"/>
    <col min="272" max="512" width="9" style="9"/>
    <col min="513" max="513" width="5.625" style="9" customWidth="1"/>
    <col min="514" max="515" width="7.75" style="9" customWidth="1"/>
    <col min="516" max="516" width="8.75" style="9" customWidth="1"/>
    <col min="517" max="517" width="7.875" style="9" customWidth="1"/>
    <col min="518" max="518" width="13.75" style="9" customWidth="1"/>
    <col min="519" max="519" width="9.375" style="9" customWidth="1"/>
    <col min="520" max="520" width="7.5" style="9" customWidth="1"/>
    <col min="521" max="521" width="9.375" style="9" customWidth="1"/>
    <col min="522" max="522" width="11.125" style="9" customWidth="1"/>
    <col min="523" max="523" width="9.375" style="9" customWidth="1"/>
    <col min="524" max="524" width="11.125" style="9" customWidth="1"/>
    <col min="525" max="525" width="12" style="9" customWidth="1"/>
    <col min="526" max="526" width="28.75" style="9" customWidth="1"/>
    <col min="527" max="527" width="9.375" style="9" customWidth="1"/>
    <col min="528" max="768" width="9" style="9"/>
    <col min="769" max="769" width="5.625" style="9" customWidth="1"/>
    <col min="770" max="771" width="7.75" style="9" customWidth="1"/>
    <col min="772" max="772" width="8.75" style="9" customWidth="1"/>
    <col min="773" max="773" width="7.875" style="9" customWidth="1"/>
    <col min="774" max="774" width="13.75" style="9" customWidth="1"/>
    <col min="775" max="775" width="9.375" style="9" customWidth="1"/>
    <col min="776" max="776" width="7.5" style="9" customWidth="1"/>
    <col min="777" max="777" width="9.375" style="9" customWidth="1"/>
    <col min="778" max="778" width="11.125" style="9" customWidth="1"/>
    <col min="779" max="779" width="9.375" style="9" customWidth="1"/>
    <col min="780" max="780" width="11.125" style="9" customWidth="1"/>
    <col min="781" max="781" width="12" style="9" customWidth="1"/>
    <col min="782" max="782" width="28.75" style="9" customWidth="1"/>
    <col min="783" max="783" width="9.375" style="9" customWidth="1"/>
    <col min="784" max="1024" width="9" style="9"/>
    <col min="1025" max="1025" width="5.625" style="9" customWidth="1"/>
    <col min="1026" max="1027" width="7.75" style="9" customWidth="1"/>
    <col min="1028" max="1028" width="8.75" style="9" customWidth="1"/>
    <col min="1029" max="1029" width="7.875" style="9" customWidth="1"/>
    <col min="1030" max="1030" width="13.75" style="9" customWidth="1"/>
    <col min="1031" max="1031" width="9.375" style="9" customWidth="1"/>
    <col min="1032" max="1032" width="7.5" style="9" customWidth="1"/>
    <col min="1033" max="1033" width="9.375" style="9" customWidth="1"/>
    <col min="1034" max="1034" width="11.125" style="9" customWidth="1"/>
    <col min="1035" max="1035" width="9.375" style="9" customWidth="1"/>
    <col min="1036" max="1036" width="11.125" style="9" customWidth="1"/>
    <col min="1037" max="1037" width="12" style="9" customWidth="1"/>
    <col min="1038" max="1038" width="28.75" style="9" customWidth="1"/>
    <col min="1039" max="1039" width="9.375" style="9" customWidth="1"/>
    <col min="1040" max="1280" width="9" style="9"/>
    <col min="1281" max="1281" width="5.625" style="9" customWidth="1"/>
    <col min="1282" max="1283" width="7.75" style="9" customWidth="1"/>
    <col min="1284" max="1284" width="8.75" style="9" customWidth="1"/>
    <col min="1285" max="1285" width="7.875" style="9" customWidth="1"/>
    <col min="1286" max="1286" width="13.75" style="9" customWidth="1"/>
    <col min="1287" max="1287" width="9.375" style="9" customWidth="1"/>
    <col min="1288" max="1288" width="7.5" style="9" customWidth="1"/>
    <col min="1289" max="1289" width="9.375" style="9" customWidth="1"/>
    <col min="1290" max="1290" width="11.125" style="9" customWidth="1"/>
    <col min="1291" max="1291" width="9.375" style="9" customWidth="1"/>
    <col min="1292" max="1292" width="11.125" style="9" customWidth="1"/>
    <col min="1293" max="1293" width="12" style="9" customWidth="1"/>
    <col min="1294" max="1294" width="28.75" style="9" customWidth="1"/>
    <col min="1295" max="1295" width="9.375" style="9" customWidth="1"/>
    <col min="1296" max="1536" width="9" style="9"/>
    <col min="1537" max="1537" width="5.625" style="9" customWidth="1"/>
    <col min="1538" max="1539" width="7.75" style="9" customWidth="1"/>
    <col min="1540" max="1540" width="8.75" style="9" customWidth="1"/>
    <col min="1541" max="1541" width="7.875" style="9" customWidth="1"/>
    <col min="1542" max="1542" width="13.75" style="9" customWidth="1"/>
    <col min="1543" max="1543" width="9.375" style="9" customWidth="1"/>
    <col min="1544" max="1544" width="7.5" style="9" customWidth="1"/>
    <col min="1545" max="1545" width="9.375" style="9" customWidth="1"/>
    <col min="1546" max="1546" width="11.125" style="9" customWidth="1"/>
    <col min="1547" max="1547" width="9.375" style="9" customWidth="1"/>
    <col min="1548" max="1548" width="11.125" style="9" customWidth="1"/>
    <col min="1549" max="1549" width="12" style="9" customWidth="1"/>
    <col min="1550" max="1550" width="28.75" style="9" customWidth="1"/>
    <col min="1551" max="1551" width="9.375" style="9" customWidth="1"/>
    <col min="1552" max="1792" width="9" style="9"/>
    <col min="1793" max="1793" width="5.625" style="9" customWidth="1"/>
    <col min="1794" max="1795" width="7.75" style="9" customWidth="1"/>
    <col min="1796" max="1796" width="8.75" style="9" customWidth="1"/>
    <col min="1797" max="1797" width="7.875" style="9" customWidth="1"/>
    <col min="1798" max="1798" width="13.75" style="9" customWidth="1"/>
    <col min="1799" max="1799" width="9.375" style="9" customWidth="1"/>
    <col min="1800" max="1800" width="7.5" style="9" customWidth="1"/>
    <col min="1801" max="1801" width="9.375" style="9" customWidth="1"/>
    <col min="1802" max="1802" width="11.125" style="9" customWidth="1"/>
    <col min="1803" max="1803" width="9.375" style="9" customWidth="1"/>
    <col min="1804" max="1804" width="11.125" style="9" customWidth="1"/>
    <col min="1805" max="1805" width="12" style="9" customWidth="1"/>
    <col min="1806" max="1806" width="28.75" style="9" customWidth="1"/>
    <col min="1807" max="1807" width="9.375" style="9" customWidth="1"/>
    <col min="1808" max="2048" width="9" style="9"/>
    <col min="2049" max="2049" width="5.625" style="9" customWidth="1"/>
    <col min="2050" max="2051" width="7.75" style="9" customWidth="1"/>
    <col min="2052" max="2052" width="8.75" style="9" customWidth="1"/>
    <col min="2053" max="2053" width="7.875" style="9" customWidth="1"/>
    <col min="2054" max="2054" width="13.75" style="9" customWidth="1"/>
    <col min="2055" max="2055" width="9.375" style="9" customWidth="1"/>
    <col min="2056" max="2056" width="7.5" style="9" customWidth="1"/>
    <col min="2057" max="2057" width="9.375" style="9" customWidth="1"/>
    <col min="2058" max="2058" width="11.125" style="9" customWidth="1"/>
    <col min="2059" max="2059" width="9.375" style="9" customWidth="1"/>
    <col min="2060" max="2060" width="11.125" style="9" customWidth="1"/>
    <col min="2061" max="2061" width="12" style="9" customWidth="1"/>
    <col min="2062" max="2062" width="28.75" style="9" customWidth="1"/>
    <col min="2063" max="2063" width="9.375" style="9" customWidth="1"/>
    <col min="2064" max="2304" width="9" style="9"/>
    <col min="2305" max="2305" width="5.625" style="9" customWidth="1"/>
    <col min="2306" max="2307" width="7.75" style="9" customWidth="1"/>
    <col min="2308" max="2308" width="8.75" style="9" customWidth="1"/>
    <col min="2309" max="2309" width="7.875" style="9" customWidth="1"/>
    <col min="2310" max="2310" width="13.75" style="9" customWidth="1"/>
    <col min="2311" max="2311" width="9.375" style="9" customWidth="1"/>
    <col min="2312" max="2312" width="7.5" style="9" customWidth="1"/>
    <col min="2313" max="2313" width="9.375" style="9" customWidth="1"/>
    <col min="2314" max="2314" width="11.125" style="9" customWidth="1"/>
    <col min="2315" max="2315" width="9.375" style="9" customWidth="1"/>
    <col min="2316" max="2316" width="11.125" style="9" customWidth="1"/>
    <col min="2317" max="2317" width="12" style="9" customWidth="1"/>
    <col min="2318" max="2318" width="28.75" style="9" customWidth="1"/>
    <col min="2319" max="2319" width="9.375" style="9" customWidth="1"/>
    <col min="2320" max="2560" width="9" style="9"/>
    <col min="2561" max="2561" width="5.625" style="9" customWidth="1"/>
    <col min="2562" max="2563" width="7.75" style="9" customWidth="1"/>
    <col min="2564" max="2564" width="8.75" style="9" customWidth="1"/>
    <col min="2565" max="2565" width="7.875" style="9" customWidth="1"/>
    <col min="2566" max="2566" width="13.75" style="9" customWidth="1"/>
    <col min="2567" max="2567" width="9.375" style="9" customWidth="1"/>
    <col min="2568" max="2568" width="7.5" style="9" customWidth="1"/>
    <col min="2569" max="2569" width="9.375" style="9" customWidth="1"/>
    <col min="2570" max="2570" width="11.125" style="9" customWidth="1"/>
    <col min="2571" max="2571" width="9.375" style="9" customWidth="1"/>
    <col min="2572" max="2572" width="11.125" style="9" customWidth="1"/>
    <col min="2573" max="2573" width="12" style="9" customWidth="1"/>
    <col min="2574" max="2574" width="28.75" style="9" customWidth="1"/>
    <col min="2575" max="2575" width="9.375" style="9" customWidth="1"/>
    <col min="2576" max="2816" width="9" style="9"/>
    <col min="2817" max="2817" width="5.625" style="9" customWidth="1"/>
    <col min="2818" max="2819" width="7.75" style="9" customWidth="1"/>
    <col min="2820" max="2820" width="8.75" style="9" customWidth="1"/>
    <col min="2821" max="2821" width="7.875" style="9" customWidth="1"/>
    <col min="2822" max="2822" width="13.75" style="9" customWidth="1"/>
    <col min="2823" max="2823" width="9.375" style="9" customWidth="1"/>
    <col min="2824" max="2824" width="7.5" style="9" customWidth="1"/>
    <col min="2825" max="2825" width="9.375" style="9" customWidth="1"/>
    <col min="2826" max="2826" width="11.125" style="9" customWidth="1"/>
    <col min="2827" max="2827" width="9.375" style="9" customWidth="1"/>
    <col min="2828" max="2828" width="11.125" style="9" customWidth="1"/>
    <col min="2829" max="2829" width="12" style="9" customWidth="1"/>
    <col min="2830" max="2830" width="28.75" style="9" customWidth="1"/>
    <col min="2831" max="2831" width="9.375" style="9" customWidth="1"/>
    <col min="2832" max="3072" width="9" style="9"/>
    <col min="3073" max="3073" width="5.625" style="9" customWidth="1"/>
    <col min="3074" max="3075" width="7.75" style="9" customWidth="1"/>
    <col min="3076" max="3076" width="8.75" style="9" customWidth="1"/>
    <col min="3077" max="3077" width="7.875" style="9" customWidth="1"/>
    <col min="3078" max="3078" width="13.75" style="9" customWidth="1"/>
    <col min="3079" max="3079" width="9.375" style="9" customWidth="1"/>
    <col min="3080" max="3080" width="7.5" style="9" customWidth="1"/>
    <col min="3081" max="3081" width="9.375" style="9" customWidth="1"/>
    <col min="3082" max="3082" width="11.125" style="9" customWidth="1"/>
    <col min="3083" max="3083" width="9.375" style="9" customWidth="1"/>
    <col min="3084" max="3084" width="11.125" style="9" customWidth="1"/>
    <col min="3085" max="3085" width="12" style="9" customWidth="1"/>
    <col min="3086" max="3086" width="28.75" style="9" customWidth="1"/>
    <col min="3087" max="3087" width="9.375" style="9" customWidth="1"/>
    <col min="3088" max="3328" width="9" style="9"/>
    <col min="3329" max="3329" width="5.625" style="9" customWidth="1"/>
    <col min="3330" max="3331" width="7.75" style="9" customWidth="1"/>
    <col min="3332" max="3332" width="8.75" style="9" customWidth="1"/>
    <col min="3333" max="3333" width="7.875" style="9" customWidth="1"/>
    <col min="3334" max="3334" width="13.75" style="9" customWidth="1"/>
    <col min="3335" max="3335" width="9.375" style="9" customWidth="1"/>
    <col min="3336" max="3336" width="7.5" style="9" customWidth="1"/>
    <col min="3337" max="3337" width="9.375" style="9" customWidth="1"/>
    <col min="3338" max="3338" width="11.125" style="9" customWidth="1"/>
    <col min="3339" max="3339" width="9.375" style="9" customWidth="1"/>
    <col min="3340" max="3340" width="11.125" style="9" customWidth="1"/>
    <col min="3341" max="3341" width="12" style="9" customWidth="1"/>
    <col min="3342" max="3342" width="28.75" style="9" customWidth="1"/>
    <col min="3343" max="3343" width="9.375" style="9" customWidth="1"/>
    <col min="3344" max="3584" width="9" style="9"/>
    <col min="3585" max="3585" width="5.625" style="9" customWidth="1"/>
    <col min="3586" max="3587" width="7.75" style="9" customWidth="1"/>
    <col min="3588" max="3588" width="8.75" style="9" customWidth="1"/>
    <col min="3589" max="3589" width="7.875" style="9" customWidth="1"/>
    <col min="3590" max="3590" width="13.75" style="9" customWidth="1"/>
    <col min="3591" max="3591" width="9.375" style="9" customWidth="1"/>
    <col min="3592" max="3592" width="7.5" style="9" customWidth="1"/>
    <col min="3593" max="3593" width="9.375" style="9" customWidth="1"/>
    <col min="3594" max="3594" width="11.125" style="9" customWidth="1"/>
    <col min="3595" max="3595" width="9.375" style="9" customWidth="1"/>
    <col min="3596" max="3596" width="11.125" style="9" customWidth="1"/>
    <col min="3597" max="3597" width="12" style="9" customWidth="1"/>
    <col min="3598" max="3598" width="28.75" style="9" customWidth="1"/>
    <col min="3599" max="3599" width="9.375" style="9" customWidth="1"/>
    <col min="3600" max="3840" width="9" style="9"/>
    <col min="3841" max="3841" width="5.625" style="9" customWidth="1"/>
    <col min="3842" max="3843" width="7.75" style="9" customWidth="1"/>
    <col min="3844" max="3844" width="8.75" style="9" customWidth="1"/>
    <col min="3845" max="3845" width="7.875" style="9" customWidth="1"/>
    <col min="3846" max="3846" width="13.75" style="9" customWidth="1"/>
    <col min="3847" max="3847" width="9.375" style="9" customWidth="1"/>
    <col min="3848" max="3848" width="7.5" style="9" customWidth="1"/>
    <col min="3849" max="3849" width="9.375" style="9" customWidth="1"/>
    <col min="3850" max="3850" width="11.125" style="9" customWidth="1"/>
    <col min="3851" max="3851" width="9.375" style="9" customWidth="1"/>
    <col min="3852" max="3852" width="11.125" style="9" customWidth="1"/>
    <col min="3853" max="3853" width="12" style="9" customWidth="1"/>
    <col min="3854" max="3854" width="28.75" style="9" customWidth="1"/>
    <col min="3855" max="3855" width="9.375" style="9" customWidth="1"/>
    <col min="3856" max="4096" width="9" style="9"/>
    <col min="4097" max="4097" width="5.625" style="9" customWidth="1"/>
    <col min="4098" max="4099" width="7.75" style="9" customWidth="1"/>
    <col min="4100" max="4100" width="8.75" style="9" customWidth="1"/>
    <col min="4101" max="4101" width="7.875" style="9" customWidth="1"/>
    <col min="4102" max="4102" width="13.75" style="9" customWidth="1"/>
    <col min="4103" max="4103" width="9.375" style="9" customWidth="1"/>
    <col min="4104" max="4104" width="7.5" style="9" customWidth="1"/>
    <col min="4105" max="4105" width="9.375" style="9" customWidth="1"/>
    <col min="4106" max="4106" width="11.125" style="9" customWidth="1"/>
    <col min="4107" max="4107" width="9.375" style="9" customWidth="1"/>
    <col min="4108" max="4108" width="11.125" style="9" customWidth="1"/>
    <col min="4109" max="4109" width="12" style="9" customWidth="1"/>
    <col min="4110" max="4110" width="28.75" style="9" customWidth="1"/>
    <col min="4111" max="4111" width="9.375" style="9" customWidth="1"/>
    <col min="4112" max="4352" width="9" style="9"/>
    <col min="4353" max="4353" width="5.625" style="9" customWidth="1"/>
    <col min="4354" max="4355" width="7.75" style="9" customWidth="1"/>
    <col min="4356" max="4356" width="8.75" style="9" customWidth="1"/>
    <col min="4357" max="4357" width="7.875" style="9" customWidth="1"/>
    <col min="4358" max="4358" width="13.75" style="9" customWidth="1"/>
    <col min="4359" max="4359" width="9.375" style="9" customWidth="1"/>
    <col min="4360" max="4360" width="7.5" style="9" customWidth="1"/>
    <col min="4361" max="4361" width="9.375" style="9" customWidth="1"/>
    <col min="4362" max="4362" width="11.125" style="9" customWidth="1"/>
    <col min="4363" max="4363" width="9.375" style="9" customWidth="1"/>
    <col min="4364" max="4364" width="11.125" style="9" customWidth="1"/>
    <col min="4365" max="4365" width="12" style="9" customWidth="1"/>
    <col min="4366" max="4366" width="28.75" style="9" customWidth="1"/>
    <col min="4367" max="4367" width="9.375" style="9" customWidth="1"/>
    <col min="4368" max="4608" width="9" style="9"/>
    <col min="4609" max="4609" width="5.625" style="9" customWidth="1"/>
    <col min="4610" max="4611" width="7.75" style="9" customWidth="1"/>
    <col min="4612" max="4612" width="8.75" style="9" customWidth="1"/>
    <col min="4613" max="4613" width="7.875" style="9" customWidth="1"/>
    <col min="4614" max="4614" width="13.75" style="9" customWidth="1"/>
    <col min="4615" max="4615" width="9.375" style="9" customWidth="1"/>
    <col min="4616" max="4616" width="7.5" style="9" customWidth="1"/>
    <col min="4617" max="4617" width="9.375" style="9" customWidth="1"/>
    <col min="4618" max="4618" width="11.125" style="9" customWidth="1"/>
    <col min="4619" max="4619" width="9.375" style="9" customWidth="1"/>
    <col min="4620" max="4620" width="11.125" style="9" customWidth="1"/>
    <col min="4621" max="4621" width="12" style="9" customWidth="1"/>
    <col min="4622" max="4622" width="28.75" style="9" customWidth="1"/>
    <col min="4623" max="4623" width="9.375" style="9" customWidth="1"/>
    <col min="4624" max="4864" width="9" style="9"/>
    <col min="4865" max="4865" width="5.625" style="9" customWidth="1"/>
    <col min="4866" max="4867" width="7.75" style="9" customWidth="1"/>
    <col min="4868" max="4868" width="8.75" style="9" customWidth="1"/>
    <col min="4869" max="4869" width="7.875" style="9" customWidth="1"/>
    <col min="4870" max="4870" width="13.75" style="9" customWidth="1"/>
    <col min="4871" max="4871" width="9.375" style="9" customWidth="1"/>
    <col min="4872" max="4872" width="7.5" style="9" customWidth="1"/>
    <col min="4873" max="4873" width="9.375" style="9" customWidth="1"/>
    <col min="4874" max="4874" width="11.125" style="9" customWidth="1"/>
    <col min="4875" max="4875" width="9.375" style="9" customWidth="1"/>
    <col min="4876" max="4876" width="11.125" style="9" customWidth="1"/>
    <col min="4877" max="4877" width="12" style="9" customWidth="1"/>
    <col min="4878" max="4878" width="28.75" style="9" customWidth="1"/>
    <col min="4879" max="4879" width="9.375" style="9" customWidth="1"/>
    <col min="4880" max="5120" width="9" style="9"/>
    <col min="5121" max="5121" width="5.625" style="9" customWidth="1"/>
    <col min="5122" max="5123" width="7.75" style="9" customWidth="1"/>
    <col min="5124" max="5124" width="8.75" style="9" customWidth="1"/>
    <col min="5125" max="5125" width="7.875" style="9" customWidth="1"/>
    <col min="5126" max="5126" width="13.75" style="9" customWidth="1"/>
    <col min="5127" max="5127" width="9.375" style="9" customWidth="1"/>
    <col min="5128" max="5128" width="7.5" style="9" customWidth="1"/>
    <col min="5129" max="5129" width="9.375" style="9" customWidth="1"/>
    <col min="5130" max="5130" width="11.125" style="9" customWidth="1"/>
    <col min="5131" max="5131" width="9.375" style="9" customWidth="1"/>
    <col min="5132" max="5132" width="11.125" style="9" customWidth="1"/>
    <col min="5133" max="5133" width="12" style="9" customWidth="1"/>
    <col min="5134" max="5134" width="28.75" style="9" customWidth="1"/>
    <col min="5135" max="5135" width="9.375" style="9" customWidth="1"/>
    <col min="5136" max="5376" width="9" style="9"/>
    <col min="5377" max="5377" width="5.625" style="9" customWidth="1"/>
    <col min="5378" max="5379" width="7.75" style="9" customWidth="1"/>
    <col min="5380" max="5380" width="8.75" style="9" customWidth="1"/>
    <col min="5381" max="5381" width="7.875" style="9" customWidth="1"/>
    <col min="5382" max="5382" width="13.75" style="9" customWidth="1"/>
    <col min="5383" max="5383" width="9.375" style="9" customWidth="1"/>
    <col min="5384" max="5384" width="7.5" style="9" customWidth="1"/>
    <col min="5385" max="5385" width="9.375" style="9" customWidth="1"/>
    <col min="5386" max="5386" width="11.125" style="9" customWidth="1"/>
    <col min="5387" max="5387" width="9.375" style="9" customWidth="1"/>
    <col min="5388" max="5388" width="11.125" style="9" customWidth="1"/>
    <col min="5389" max="5389" width="12" style="9" customWidth="1"/>
    <col min="5390" max="5390" width="28.75" style="9" customWidth="1"/>
    <col min="5391" max="5391" width="9.375" style="9" customWidth="1"/>
    <col min="5392" max="5632" width="9" style="9"/>
    <col min="5633" max="5633" width="5.625" style="9" customWidth="1"/>
    <col min="5634" max="5635" width="7.75" style="9" customWidth="1"/>
    <col min="5636" max="5636" width="8.75" style="9" customWidth="1"/>
    <col min="5637" max="5637" width="7.875" style="9" customWidth="1"/>
    <col min="5638" max="5638" width="13.75" style="9" customWidth="1"/>
    <col min="5639" max="5639" width="9.375" style="9" customWidth="1"/>
    <col min="5640" max="5640" width="7.5" style="9" customWidth="1"/>
    <col min="5641" max="5641" width="9.375" style="9" customWidth="1"/>
    <col min="5642" max="5642" width="11.125" style="9" customWidth="1"/>
    <col min="5643" max="5643" width="9.375" style="9" customWidth="1"/>
    <col min="5644" max="5644" width="11.125" style="9" customWidth="1"/>
    <col min="5645" max="5645" width="12" style="9" customWidth="1"/>
    <col min="5646" max="5646" width="28.75" style="9" customWidth="1"/>
    <col min="5647" max="5647" width="9.375" style="9" customWidth="1"/>
    <col min="5648" max="5888" width="9" style="9"/>
    <col min="5889" max="5889" width="5.625" style="9" customWidth="1"/>
    <col min="5890" max="5891" width="7.75" style="9" customWidth="1"/>
    <col min="5892" max="5892" width="8.75" style="9" customWidth="1"/>
    <col min="5893" max="5893" width="7.875" style="9" customWidth="1"/>
    <col min="5894" max="5894" width="13.75" style="9" customWidth="1"/>
    <col min="5895" max="5895" width="9.375" style="9" customWidth="1"/>
    <col min="5896" max="5896" width="7.5" style="9" customWidth="1"/>
    <col min="5897" max="5897" width="9.375" style="9" customWidth="1"/>
    <col min="5898" max="5898" width="11.125" style="9" customWidth="1"/>
    <col min="5899" max="5899" width="9.375" style="9" customWidth="1"/>
    <col min="5900" max="5900" width="11.125" style="9" customWidth="1"/>
    <col min="5901" max="5901" width="12" style="9" customWidth="1"/>
    <col min="5902" max="5902" width="28.75" style="9" customWidth="1"/>
    <col min="5903" max="5903" width="9.375" style="9" customWidth="1"/>
    <col min="5904" max="6144" width="9" style="9"/>
    <col min="6145" max="6145" width="5.625" style="9" customWidth="1"/>
    <col min="6146" max="6147" width="7.75" style="9" customWidth="1"/>
    <col min="6148" max="6148" width="8.75" style="9" customWidth="1"/>
    <col min="6149" max="6149" width="7.875" style="9" customWidth="1"/>
    <col min="6150" max="6150" width="13.75" style="9" customWidth="1"/>
    <col min="6151" max="6151" width="9.375" style="9" customWidth="1"/>
    <col min="6152" max="6152" width="7.5" style="9" customWidth="1"/>
    <col min="6153" max="6153" width="9.375" style="9" customWidth="1"/>
    <col min="6154" max="6154" width="11.125" style="9" customWidth="1"/>
    <col min="6155" max="6155" width="9.375" style="9" customWidth="1"/>
    <col min="6156" max="6156" width="11.125" style="9" customWidth="1"/>
    <col min="6157" max="6157" width="12" style="9" customWidth="1"/>
    <col min="6158" max="6158" width="28.75" style="9" customWidth="1"/>
    <col min="6159" max="6159" width="9.375" style="9" customWidth="1"/>
    <col min="6160" max="6400" width="9" style="9"/>
    <col min="6401" max="6401" width="5.625" style="9" customWidth="1"/>
    <col min="6402" max="6403" width="7.75" style="9" customWidth="1"/>
    <col min="6404" max="6404" width="8.75" style="9" customWidth="1"/>
    <col min="6405" max="6405" width="7.875" style="9" customWidth="1"/>
    <col min="6406" max="6406" width="13.75" style="9" customWidth="1"/>
    <col min="6407" max="6407" width="9.375" style="9" customWidth="1"/>
    <col min="6408" max="6408" width="7.5" style="9" customWidth="1"/>
    <col min="6409" max="6409" width="9.375" style="9" customWidth="1"/>
    <col min="6410" max="6410" width="11.125" style="9" customWidth="1"/>
    <col min="6411" max="6411" width="9.375" style="9" customWidth="1"/>
    <col min="6412" max="6412" width="11.125" style="9" customWidth="1"/>
    <col min="6413" max="6413" width="12" style="9" customWidth="1"/>
    <col min="6414" max="6414" width="28.75" style="9" customWidth="1"/>
    <col min="6415" max="6415" width="9.375" style="9" customWidth="1"/>
    <col min="6416" max="6656" width="9" style="9"/>
    <col min="6657" max="6657" width="5.625" style="9" customWidth="1"/>
    <col min="6658" max="6659" width="7.75" style="9" customWidth="1"/>
    <col min="6660" max="6660" width="8.75" style="9" customWidth="1"/>
    <col min="6661" max="6661" width="7.875" style="9" customWidth="1"/>
    <col min="6662" max="6662" width="13.75" style="9" customWidth="1"/>
    <col min="6663" max="6663" width="9.375" style="9" customWidth="1"/>
    <col min="6664" max="6664" width="7.5" style="9" customWidth="1"/>
    <col min="6665" max="6665" width="9.375" style="9" customWidth="1"/>
    <col min="6666" max="6666" width="11.125" style="9" customWidth="1"/>
    <col min="6667" max="6667" width="9.375" style="9" customWidth="1"/>
    <col min="6668" max="6668" width="11.125" style="9" customWidth="1"/>
    <col min="6669" max="6669" width="12" style="9" customWidth="1"/>
    <col min="6670" max="6670" width="28.75" style="9" customWidth="1"/>
    <col min="6671" max="6671" width="9.375" style="9" customWidth="1"/>
    <col min="6672" max="6912" width="9" style="9"/>
    <col min="6913" max="6913" width="5.625" style="9" customWidth="1"/>
    <col min="6914" max="6915" width="7.75" style="9" customWidth="1"/>
    <col min="6916" max="6916" width="8.75" style="9" customWidth="1"/>
    <col min="6917" max="6917" width="7.875" style="9" customWidth="1"/>
    <col min="6918" max="6918" width="13.75" style="9" customWidth="1"/>
    <col min="6919" max="6919" width="9.375" style="9" customWidth="1"/>
    <col min="6920" max="6920" width="7.5" style="9" customWidth="1"/>
    <col min="6921" max="6921" width="9.375" style="9" customWidth="1"/>
    <col min="6922" max="6922" width="11.125" style="9" customWidth="1"/>
    <col min="6923" max="6923" width="9.375" style="9" customWidth="1"/>
    <col min="6924" max="6924" width="11.125" style="9" customWidth="1"/>
    <col min="6925" max="6925" width="12" style="9" customWidth="1"/>
    <col min="6926" max="6926" width="28.75" style="9" customWidth="1"/>
    <col min="6927" max="6927" width="9.375" style="9" customWidth="1"/>
    <col min="6928" max="7168" width="9" style="9"/>
    <col min="7169" max="7169" width="5.625" style="9" customWidth="1"/>
    <col min="7170" max="7171" width="7.75" style="9" customWidth="1"/>
    <col min="7172" max="7172" width="8.75" style="9" customWidth="1"/>
    <col min="7173" max="7173" width="7.875" style="9" customWidth="1"/>
    <col min="7174" max="7174" width="13.75" style="9" customWidth="1"/>
    <col min="7175" max="7175" width="9.375" style="9" customWidth="1"/>
    <col min="7176" max="7176" width="7.5" style="9" customWidth="1"/>
    <col min="7177" max="7177" width="9.375" style="9" customWidth="1"/>
    <col min="7178" max="7178" width="11.125" style="9" customWidth="1"/>
    <col min="7179" max="7179" width="9.375" style="9" customWidth="1"/>
    <col min="7180" max="7180" width="11.125" style="9" customWidth="1"/>
    <col min="7181" max="7181" width="12" style="9" customWidth="1"/>
    <col min="7182" max="7182" width="28.75" style="9" customWidth="1"/>
    <col min="7183" max="7183" width="9.375" style="9" customWidth="1"/>
    <col min="7184" max="7424" width="9" style="9"/>
    <col min="7425" max="7425" width="5.625" style="9" customWidth="1"/>
    <col min="7426" max="7427" width="7.75" style="9" customWidth="1"/>
    <col min="7428" max="7428" width="8.75" style="9" customWidth="1"/>
    <col min="7429" max="7429" width="7.875" style="9" customWidth="1"/>
    <col min="7430" max="7430" width="13.75" style="9" customWidth="1"/>
    <col min="7431" max="7431" width="9.375" style="9" customWidth="1"/>
    <col min="7432" max="7432" width="7.5" style="9" customWidth="1"/>
    <col min="7433" max="7433" width="9.375" style="9" customWidth="1"/>
    <col min="7434" max="7434" width="11.125" style="9" customWidth="1"/>
    <col min="7435" max="7435" width="9.375" style="9" customWidth="1"/>
    <col min="7436" max="7436" width="11.125" style="9" customWidth="1"/>
    <col min="7437" max="7437" width="12" style="9" customWidth="1"/>
    <col min="7438" max="7438" width="28.75" style="9" customWidth="1"/>
    <col min="7439" max="7439" width="9.375" style="9" customWidth="1"/>
    <col min="7440" max="7680" width="9" style="9"/>
    <col min="7681" max="7681" width="5.625" style="9" customWidth="1"/>
    <col min="7682" max="7683" width="7.75" style="9" customWidth="1"/>
    <col min="7684" max="7684" width="8.75" style="9" customWidth="1"/>
    <col min="7685" max="7685" width="7.875" style="9" customWidth="1"/>
    <col min="7686" max="7686" width="13.75" style="9" customWidth="1"/>
    <col min="7687" max="7687" width="9.375" style="9" customWidth="1"/>
    <col min="7688" max="7688" width="7.5" style="9" customWidth="1"/>
    <col min="7689" max="7689" width="9.375" style="9" customWidth="1"/>
    <col min="7690" max="7690" width="11.125" style="9" customWidth="1"/>
    <col min="7691" max="7691" width="9.375" style="9" customWidth="1"/>
    <col min="7692" max="7692" width="11.125" style="9" customWidth="1"/>
    <col min="7693" max="7693" width="12" style="9" customWidth="1"/>
    <col min="7694" max="7694" width="28.75" style="9" customWidth="1"/>
    <col min="7695" max="7695" width="9.375" style="9" customWidth="1"/>
    <col min="7696" max="7936" width="9" style="9"/>
    <col min="7937" max="7937" width="5.625" style="9" customWidth="1"/>
    <col min="7938" max="7939" width="7.75" style="9" customWidth="1"/>
    <col min="7940" max="7940" width="8.75" style="9" customWidth="1"/>
    <col min="7941" max="7941" width="7.875" style="9" customWidth="1"/>
    <col min="7942" max="7942" width="13.75" style="9" customWidth="1"/>
    <col min="7943" max="7943" width="9.375" style="9" customWidth="1"/>
    <col min="7944" max="7944" width="7.5" style="9" customWidth="1"/>
    <col min="7945" max="7945" width="9.375" style="9" customWidth="1"/>
    <col min="7946" max="7946" width="11.125" style="9" customWidth="1"/>
    <col min="7947" max="7947" width="9.375" style="9" customWidth="1"/>
    <col min="7948" max="7948" width="11.125" style="9" customWidth="1"/>
    <col min="7949" max="7949" width="12" style="9" customWidth="1"/>
    <col min="7950" max="7950" width="28.75" style="9" customWidth="1"/>
    <col min="7951" max="7951" width="9.375" style="9" customWidth="1"/>
    <col min="7952" max="8192" width="9" style="9"/>
    <col min="8193" max="8193" width="5.625" style="9" customWidth="1"/>
    <col min="8194" max="8195" width="7.75" style="9" customWidth="1"/>
    <col min="8196" max="8196" width="8.75" style="9" customWidth="1"/>
    <col min="8197" max="8197" width="7.875" style="9" customWidth="1"/>
    <col min="8198" max="8198" width="13.75" style="9" customWidth="1"/>
    <col min="8199" max="8199" width="9.375" style="9" customWidth="1"/>
    <col min="8200" max="8200" width="7.5" style="9" customWidth="1"/>
    <col min="8201" max="8201" width="9.375" style="9" customWidth="1"/>
    <col min="8202" max="8202" width="11.125" style="9" customWidth="1"/>
    <col min="8203" max="8203" width="9.375" style="9" customWidth="1"/>
    <col min="8204" max="8204" width="11.125" style="9" customWidth="1"/>
    <col min="8205" max="8205" width="12" style="9" customWidth="1"/>
    <col min="8206" max="8206" width="28.75" style="9" customWidth="1"/>
    <col min="8207" max="8207" width="9.375" style="9" customWidth="1"/>
    <col min="8208" max="8448" width="9" style="9"/>
    <col min="8449" max="8449" width="5.625" style="9" customWidth="1"/>
    <col min="8450" max="8451" width="7.75" style="9" customWidth="1"/>
    <col min="8452" max="8452" width="8.75" style="9" customWidth="1"/>
    <col min="8453" max="8453" width="7.875" style="9" customWidth="1"/>
    <col min="8454" max="8454" width="13.75" style="9" customWidth="1"/>
    <col min="8455" max="8455" width="9.375" style="9" customWidth="1"/>
    <col min="8456" max="8456" width="7.5" style="9" customWidth="1"/>
    <col min="8457" max="8457" width="9.375" style="9" customWidth="1"/>
    <col min="8458" max="8458" width="11.125" style="9" customWidth="1"/>
    <col min="8459" max="8459" width="9.375" style="9" customWidth="1"/>
    <col min="8460" max="8460" width="11.125" style="9" customWidth="1"/>
    <col min="8461" max="8461" width="12" style="9" customWidth="1"/>
    <col min="8462" max="8462" width="28.75" style="9" customWidth="1"/>
    <col min="8463" max="8463" width="9.375" style="9" customWidth="1"/>
    <col min="8464" max="8704" width="9" style="9"/>
    <col min="8705" max="8705" width="5.625" style="9" customWidth="1"/>
    <col min="8706" max="8707" width="7.75" style="9" customWidth="1"/>
    <col min="8708" max="8708" width="8.75" style="9" customWidth="1"/>
    <col min="8709" max="8709" width="7.875" style="9" customWidth="1"/>
    <col min="8710" max="8710" width="13.75" style="9" customWidth="1"/>
    <col min="8711" max="8711" width="9.375" style="9" customWidth="1"/>
    <col min="8712" max="8712" width="7.5" style="9" customWidth="1"/>
    <col min="8713" max="8713" width="9.375" style="9" customWidth="1"/>
    <col min="8714" max="8714" width="11.125" style="9" customWidth="1"/>
    <col min="8715" max="8715" width="9.375" style="9" customWidth="1"/>
    <col min="8716" max="8716" width="11.125" style="9" customWidth="1"/>
    <col min="8717" max="8717" width="12" style="9" customWidth="1"/>
    <col min="8718" max="8718" width="28.75" style="9" customWidth="1"/>
    <col min="8719" max="8719" width="9.375" style="9" customWidth="1"/>
    <col min="8720" max="8960" width="9" style="9"/>
    <col min="8961" max="8961" width="5.625" style="9" customWidth="1"/>
    <col min="8962" max="8963" width="7.75" style="9" customWidth="1"/>
    <col min="8964" max="8964" width="8.75" style="9" customWidth="1"/>
    <col min="8965" max="8965" width="7.875" style="9" customWidth="1"/>
    <col min="8966" max="8966" width="13.75" style="9" customWidth="1"/>
    <col min="8967" max="8967" width="9.375" style="9" customWidth="1"/>
    <col min="8968" max="8968" width="7.5" style="9" customWidth="1"/>
    <col min="8969" max="8969" width="9.375" style="9" customWidth="1"/>
    <col min="8970" max="8970" width="11.125" style="9" customWidth="1"/>
    <col min="8971" max="8971" width="9.375" style="9" customWidth="1"/>
    <col min="8972" max="8972" width="11.125" style="9" customWidth="1"/>
    <col min="8973" max="8973" width="12" style="9" customWidth="1"/>
    <col min="8974" max="8974" width="28.75" style="9" customWidth="1"/>
    <col min="8975" max="8975" width="9.375" style="9" customWidth="1"/>
    <col min="8976" max="9216" width="9" style="9"/>
    <col min="9217" max="9217" width="5.625" style="9" customWidth="1"/>
    <col min="9218" max="9219" width="7.75" style="9" customWidth="1"/>
    <col min="9220" max="9220" width="8.75" style="9" customWidth="1"/>
    <col min="9221" max="9221" width="7.875" style="9" customWidth="1"/>
    <col min="9222" max="9222" width="13.75" style="9" customWidth="1"/>
    <col min="9223" max="9223" width="9.375" style="9" customWidth="1"/>
    <col min="9224" max="9224" width="7.5" style="9" customWidth="1"/>
    <col min="9225" max="9225" width="9.375" style="9" customWidth="1"/>
    <col min="9226" max="9226" width="11.125" style="9" customWidth="1"/>
    <col min="9227" max="9227" width="9.375" style="9" customWidth="1"/>
    <col min="9228" max="9228" width="11.125" style="9" customWidth="1"/>
    <col min="9229" max="9229" width="12" style="9" customWidth="1"/>
    <col min="9230" max="9230" width="28.75" style="9" customWidth="1"/>
    <col min="9231" max="9231" width="9.375" style="9" customWidth="1"/>
    <col min="9232" max="9472" width="9" style="9"/>
    <col min="9473" max="9473" width="5.625" style="9" customWidth="1"/>
    <col min="9474" max="9475" width="7.75" style="9" customWidth="1"/>
    <col min="9476" max="9476" width="8.75" style="9" customWidth="1"/>
    <col min="9477" max="9477" width="7.875" style="9" customWidth="1"/>
    <col min="9478" max="9478" width="13.75" style="9" customWidth="1"/>
    <col min="9479" max="9479" width="9.375" style="9" customWidth="1"/>
    <col min="9480" max="9480" width="7.5" style="9" customWidth="1"/>
    <col min="9481" max="9481" width="9.375" style="9" customWidth="1"/>
    <col min="9482" max="9482" width="11.125" style="9" customWidth="1"/>
    <col min="9483" max="9483" width="9.375" style="9" customWidth="1"/>
    <col min="9484" max="9484" width="11.125" style="9" customWidth="1"/>
    <col min="9485" max="9485" width="12" style="9" customWidth="1"/>
    <col min="9486" max="9486" width="28.75" style="9" customWidth="1"/>
    <col min="9487" max="9487" width="9.375" style="9" customWidth="1"/>
    <col min="9488" max="9728" width="9" style="9"/>
    <col min="9729" max="9729" width="5.625" style="9" customWidth="1"/>
    <col min="9730" max="9731" width="7.75" style="9" customWidth="1"/>
    <col min="9732" max="9732" width="8.75" style="9" customWidth="1"/>
    <col min="9733" max="9733" width="7.875" style="9" customWidth="1"/>
    <col min="9734" max="9734" width="13.75" style="9" customWidth="1"/>
    <col min="9735" max="9735" width="9.375" style="9" customWidth="1"/>
    <col min="9736" max="9736" width="7.5" style="9" customWidth="1"/>
    <col min="9737" max="9737" width="9.375" style="9" customWidth="1"/>
    <col min="9738" max="9738" width="11.125" style="9" customWidth="1"/>
    <col min="9739" max="9739" width="9.375" style="9" customWidth="1"/>
    <col min="9740" max="9740" width="11.125" style="9" customWidth="1"/>
    <col min="9741" max="9741" width="12" style="9" customWidth="1"/>
    <col min="9742" max="9742" width="28.75" style="9" customWidth="1"/>
    <col min="9743" max="9743" width="9.375" style="9" customWidth="1"/>
    <col min="9744" max="9984" width="9" style="9"/>
    <col min="9985" max="9985" width="5.625" style="9" customWidth="1"/>
    <col min="9986" max="9987" width="7.75" style="9" customWidth="1"/>
    <col min="9988" max="9988" width="8.75" style="9" customWidth="1"/>
    <col min="9989" max="9989" width="7.875" style="9" customWidth="1"/>
    <col min="9990" max="9990" width="13.75" style="9" customWidth="1"/>
    <col min="9991" max="9991" width="9.375" style="9" customWidth="1"/>
    <col min="9992" max="9992" width="7.5" style="9" customWidth="1"/>
    <col min="9993" max="9993" width="9.375" style="9" customWidth="1"/>
    <col min="9994" max="9994" width="11.125" style="9" customWidth="1"/>
    <col min="9995" max="9995" width="9.375" style="9" customWidth="1"/>
    <col min="9996" max="9996" width="11.125" style="9" customWidth="1"/>
    <col min="9997" max="9997" width="12" style="9" customWidth="1"/>
    <col min="9998" max="9998" width="28.75" style="9" customWidth="1"/>
    <col min="9999" max="9999" width="9.375" style="9" customWidth="1"/>
    <col min="10000" max="10240" width="9" style="9"/>
    <col min="10241" max="10241" width="5.625" style="9" customWidth="1"/>
    <col min="10242" max="10243" width="7.75" style="9" customWidth="1"/>
    <col min="10244" max="10244" width="8.75" style="9" customWidth="1"/>
    <col min="10245" max="10245" width="7.875" style="9" customWidth="1"/>
    <col min="10246" max="10246" width="13.75" style="9" customWidth="1"/>
    <col min="10247" max="10247" width="9.375" style="9" customWidth="1"/>
    <col min="10248" max="10248" width="7.5" style="9" customWidth="1"/>
    <col min="10249" max="10249" width="9.375" style="9" customWidth="1"/>
    <col min="10250" max="10250" width="11.125" style="9" customWidth="1"/>
    <col min="10251" max="10251" width="9.375" style="9" customWidth="1"/>
    <col min="10252" max="10252" width="11.125" style="9" customWidth="1"/>
    <col min="10253" max="10253" width="12" style="9" customWidth="1"/>
    <col min="10254" max="10254" width="28.75" style="9" customWidth="1"/>
    <col min="10255" max="10255" width="9.375" style="9" customWidth="1"/>
    <col min="10256" max="10496" width="9" style="9"/>
    <col min="10497" max="10497" width="5.625" style="9" customWidth="1"/>
    <col min="10498" max="10499" width="7.75" style="9" customWidth="1"/>
    <col min="10500" max="10500" width="8.75" style="9" customWidth="1"/>
    <col min="10501" max="10501" width="7.875" style="9" customWidth="1"/>
    <col min="10502" max="10502" width="13.75" style="9" customWidth="1"/>
    <col min="10503" max="10503" width="9.375" style="9" customWidth="1"/>
    <col min="10504" max="10504" width="7.5" style="9" customWidth="1"/>
    <col min="10505" max="10505" width="9.375" style="9" customWidth="1"/>
    <col min="10506" max="10506" width="11.125" style="9" customWidth="1"/>
    <col min="10507" max="10507" width="9.375" style="9" customWidth="1"/>
    <col min="10508" max="10508" width="11.125" style="9" customWidth="1"/>
    <col min="10509" max="10509" width="12" style="9" customWidth="1"/>
    <col min="10510" max="10510" width="28.75" style="9" customWidth="1"/>
    <col min="10511" max="10511" width="9.375" style="9" customWidth="1"/>
    <col min="10512" max="10752" width="9" style="9"/>
    <col min="10753" max="10753" width="5.625" style="9" customWidth="1"/>
    <col min="10754" max="10755" width="7.75" style="9" customWidth="1"/>
    <col min="10756" max="10756" width="8.75" style="9" customWidth="1"/>
    <col min="10757" max="10757" width="7.875" style="9" customWidth="1"/>
    <col min="10758" max="10758" width="13.75" style="9" customWidth="1"/>
    <col min="10759" max="10759" width="9.375" style="9" customWidth="1"/>
    <col min="10760" max="10760" width="7.5" style="9" customWidth="1"/>
    <col min="10761" max="10761" width="9.375" style="9" customWidth="1"/>
    <col min="10762" max="10762" width="11.125" style="9" customWidth="1"/>
    <col min="10763" max="10763" width="9.375" style="9" customWidth="1"/>
    <col min="10764" max="10764" width="11.125" style="9" customWidth="1"/>
    <col min="10765" max="10765" width="12" style="9" customWidth="1"/>
    <col min="10766" max="10766" width="28.75" style="9" customWidth="1"/>
    <col min="10767" max="10767" width="9.375" style="9" customWidth="1"/>
    <col min="10768" max="11008" width="9" style="9"/>
    <col min="11009" max="11009" width="5.625" style="9" customWidth="1"/>
    <col min="11010" max="11011" width="7.75" style="9" customWidth="1"/>
    <col min="11012" max="11012" width="8.75" style="9" customWidth="1"/>
    <col min="11013" max="11013" width="7.875" style="9" customWidth="1"/>
    <col min="11014" max="11014" width="13.75" style="9" customWidth="1"/>
    <col min="11015" max="11015" width="9.375" style="9" customWidth="1"/>
    <col min="11016" max="11016" width="7.5" style="9" customWidth="1"/>
    <col min="11017" max="11017" width="9.375" style="9" customWidth="1"/>
    <col min="11018" max="11018" width="11.125" style="9" customWidth="1"/>
    <col min="11019" max="11019" width="9.375" style="9" customWidth="1"/>
    <col min="11020" max="11020" width="11.125" style="9" customWidth="1"/>
    <col min="11021" max="11021" width="12" style="9" customWidth="1"/>
    <col min="11022" max="11022" width="28.75" style="9" customWidth="1"/>
    <col min="11023" max="11023" width="9.375" style="9" customWidth="1"/>
    <col min="11024" max="11264" width="9" style="9"/>
    <col min="11265" max="11265" width="5.625" style="9" customWidth="1"/>
    <col min="11266" max="11267" width="7.75" style="9" customWidth="1"/>
    <col min="11268" max="11268" width="8.75" style="9" customWidth="1"/>
    <col min="11269" max="11269" width="7.875" style="9" customWidth="1"/>
    <col min="11270" max="11270" width="13.75" style="9" customWidth="1"/>
    <col min="11271" max="11271" width="9.375" style="9" customWidth="1"/>
    <col min="11272" max="11272" width="7.5" style="9" customWidth="1"/>
    <col min="11273" max="11273" width="9.375" style="9" customWidth="1"/>
    <col min="11274" max="11274" width="11.125" style="9" customWidth="1"/>
    <col min="11275" max="11275" width="9.375" style="9" customWidth="1"/>
    <col min="11276" max="11276" width="11.125" style="9" customWidth="1"/>
    <col min="11277" max="11277" width="12" style="9" customWidth="1"/>
    <col min="11278" max="11278" width="28.75" style="9" customWidth="1"/>
    <col min="11279" max="11279" width="9.375" style="9" customWidth="1"/>
    <col min="11280" max="11520" width="9" style="9"/>
    <col min="11521" max="11521" width="5.625" style="9" customWidth="1"/>
    <col min="11522" max="11523" width="7.75" style="9" customWidth="1"/>
    <col min="11524" max="11524" width="8.75" style="9" customWidth="1"/>
    <col min="11525" max="11525" width="7.875" style="9" customWidth="1"/>
    <col min="11526" max="11526" width="13.75" style="9" customWidth="1"/>
    <col min="11527" max="11527" width="9.375" style="9" customWidth="1"/>
    <col min="11528" max="11528" width="7.5" style="9" customWidth="1"/>
    <col min="11529" max="11529" width="9.375" style="9" customWidth="1"/>
    <col min="11530" max="11530" width="11.125" style="9" customWidth="1"/>
    <col min="11531" max="11531" width="9.375" style="9" customWidth="1"/>
    <col min="11532" max="11532" width="11.125" style="9" customWidth="1"/>
    <col min="11533" max="11533" width="12" style="9" customWidth="1"/>
    <col min="11534" max="11534" width="28.75" style="9" customWidth="1"/>
    <col min="11535" max="11535" width="9.375" style="9" customWidth="1"/>
    <col min="11536" max="11776" width="9" style="9"/>
    <col min="11777" max="11777" width="5.625" style="9" customWidth="1"/>
    <col min="11778" max="11779" width="7.75" style="9" customWidth="1"/>
    <col min="11780" max="11780" width="8.75" style="9" customWidth="1"/>
    <col min="11781" max="11781" width="7.875" style="9" customWidth="1"/>
    <col min="11782" max="11782" width="13.75" style="9" customWidth="1"/>
    <col min="11783" max="11783" width="9.375" style="9" customWidth="1"/>
    <col min="11784" max="11784" width="7.5" style="9" customWidth="1"/>
    <col min="11785" max="11785" width="9.375" style="9" customWidth="1"/>
    <col min="11786" max="11786" width="11.125" style="9" customWidth="1"/>
    <col min="11787" max="11787" width="9.375" style="9" customWidth="1"/>
    <col min="11788" max="11788" width="11.125" style="9" customWidth="1"/>
    <col min="11789" max="11789" width="12" style="9" customWidth="1"/>
    <col min="11790" max="11790" width="28.75" style="9" customWidth="1"/>
    <col min="11791" max="11791" width="9.375" style="9" customWidth="1"/>
    <col min="11792" max="12032" width="9" style="9"/>
    <col min="12033" max="12033" width="5.625" style="9" customWidth="1"/>
    <col min="12034" max="12035" width="7.75" style="9" customWidth="1"/>
    <col min="12036" max="12036" width="8.75" style="9" customWidth="1"/>
    <col min="12037" max="12037" width="7.875" style="9" customWidth="1"/>
    <col min="12038" max="12038" width="13.75" style="9" customWidth="1"/>
    <col min="12039" max="12039" width="9.375" style="9" customWidth="1"/>
    <col min="12040" max="12040" width="7.5" style="9" customWidth="1"/>
    <col min="12041" max="12041" width="9.375" style="9" customWidth="1"/>
    <col min="12042" max="12042" width="11.125" style="9" customWidth="1"/>
    <col min="12043" max="12043" width="9.375" style="9" customWidth="1"/>
    <col min="12044" max="12044" width="11.125" style="9" customWidth="1"/>
    <col min="12045" max="12045" width="12" style="9" customWidth="1"/>
    <col min="12046" max="12046" width="28.75" style="9" customWidth="1"/>
    <col min="12047" max="12047" width="9.375" style="9" customWidth="1"/>
    <col min="12048" max="12288" width="9" style="9"/>
    <col min="12289" max="12289" width="5.625" style="9" customWidth="1"/>
    <col min="12290" max="12291" width="7.75" style="9" customWidth="1"/>
    <col min="12292" max="12292" width="8.75" style="9" customWidth="1"/>
    <col min="12293" max="12293" width="7.875" style="9" customWidth="1"/>
    <col min="12294" max="12294" width="13.75" style="9" customWidth="1"/>
    <col min="12295" max="12295" width="9.375" style="9" customWidth="1"/>
    <col min="12296" max="12296" width="7.5" style="9" customWidth="1"/>
    <col min="12297" max="12297" width="9.375" style="9" customWidth="1"/>
    <col min="12298" max="12298" width="11.125" style="9" customWidth="1"/>
    <col min="12299" max="12299" width="9.375" style="9" customWidth="1"/>
    <col min="12300" max="12300" width="11.125" style="9" customWidth="1"/>
    <col min="12301" max="12301" width="12" style="9" customWidth="1"/>
    <col min="12302" max="12302" width="28.75" style="9" customWidth="1"/>
    <col min="12303" max="12303" width="9.375" style="9" customWidth="1"/>
    <col min="12304" max="12544" width="9" style="9"/>
    <col min="12545" max="12545" width="5.625" style="9" customWidth="1"/>
    <col min="12546" max="12547" width="7.75" style="9" customWidth="1"/>
    <col min="12548" max="12548" width="8.75" style="9" customWidth="1"/>
    <col min="12549" max="12549" width="7.875" style="9" customWidth="1"/>
    <col min="12550" max="12550" width="13.75" style="9" customWidth="1"/>
    <col min="12551" max="12551" width="9.375" style="9" customWidth="1"/>
    <col min="12552" max="12552" width="7.5" style="9" customWidth="1"/>
    <col min="12553" max="12553" width="9.375" style="9" customWidth="1"/>
    <col min="12554" max="12554" width="11.125" style="9" customWidth="1"/>
    <col min="12555" max="12555" width="9.375" style="9" customWidth="1"/>
    <col min="12556" max="12556" width="11.125" style="9" customWidth="1"/>
    <col min="12557" max="12557" width="12" style="9" customWidth="1"/>
    <col min="12558" max="12558" width="28.75" style="9" customWidth="1"/>
    <col min="12559" max="12559" width="9.375" style="9" customWidth="1"/>
    <col min="12560" max="12800" width="9" style="9"/>
    <col min="12801" max="12801" width="5.625" style="9" customWidth="1"/>
    <col min="12802" max="12803" width="7.75" style="9" customWidth="1"/>
    <col min="12804" max="12804" width="8.75" style="9" customWidth="1"/>
    <col min="12805" max="12805" width="7.875" style="9" customWidth="1"/>
    <col min="12806" max="12806" width="13.75" style="9" customWidth="1"/>
    <col min="12807" max="12807" width="9.375" style="9" customWidth="1"/>
    <col min="12808" max="12808" width="7.5" style="9" customWidth="1"/>
    <col min="12809" max="12809" width="9.375" style="9" customWidth="1"/>
    <col min="12810" max="12810" width="11.125" style="9" customWidth="1"/>
    <col min="12811" max="12811" width="9.375" style="9" customWidth="1"/>
    <col min="12812" max="12812" width="11.125" style="9" customWidth="1"/>
    <col min="12813" max="12813" width="12" style="9" customWidth="1"/>
    <col min="12814" max="12814" width="28.75" style="9" customWidth="1"/>
    <col min="12815" max="12815" width="9.375" style="9" customWidth="1"/>
    <col min="12816" max="13056" width="9" style="9"/>
    <col min="13057" max="13057" width="5.625" style="9" customWidth="1"/>
    <col min="13058" max="13059" width="7.75" style="9" customWidth="1"/>
    <col min="13060" max="13060" width="8.75" style="9" customWidth="1"/>
    <col min="13061" max="13061" width="7.875" style="9" customWidth="1"/>
    <col min="13062" max="13062" width="13.75" style="9" customWidth="1"/>
    <col min="13063" max="13063" width="9.375" style="9" customWidth="1"/>
    <col min="13064" max="13064" width="7.5" style="9" customWidth="1"/>
    <col min="13065" max="13065" width="9.375" style="9" customWidth="1"/>
    <col min="13066" max="13066" width="11.125" style="9" customWidth="1"/>
    <col min="13067" max="13067" width="9.375" style="9" customWidth="1"/>
    <col min="13068" max="13068" width="11.125" style="9" customWidth="1"/>
    <col min="13069" max="13069" width="12" style="9" customWidth="1"/>
    <col min="13070" max="13070" width="28.75" style="9" customWidth="1"/>
    <col min="13071" max="13071" width="9.375" style="9" customWidth="1"/>
    <col min="13072" max="13312" width="9" style="9"/>
    <col min="13313" max="13313" width="5.625" style="9" customWidth="1"/>
    <col min="13314" max="13315" width="7.75" style="9" customWidth="1"/>
    <col min="13316" max="13316" width="8.75" style="9" customWidth="1"/>
    <col min="13317" max="13317" width="7.875" style="9" customWidth="1"/>
    <col min="13318" max="13318" width="13.75" style="9" customWidth="1"/>
    <col min="13319" max="13319" width="9.375" style="9" customWidth="1"/>
    <col min="13320" max="13320" width="7.5" style="9" customWidth="1"/>
    <col min="13321" max="13321" width="9.375" style="9" customWidth="1"/>
    <col min="13322" max="13322" width="11.125" style="9" customWidth="1"/>
    <col min="13323" max="13323" width="9.375" style="9" customWidth="1"/>
    <col min="13324" max="13324" width="11.125" style="9" customWidth="1"/>
    <col min="13325" max="13325" width="12" style="9" customWidth="1"/>
    <col min="13326" max="13326" width="28.75" style="9" customWidth="1"/>
    <col min="13327" max="13327" width="9.375" style="9" customWidth="1"/>
    <col min="13328" max="13568" width="9" style="9"/>
    <col min="13569" max="13569" width="5.625" style="9" customWidth="1"/>
    <col min="13570" max="13571" width="7.75" style="9" customWidth="1"/>
    <col min="13572" max="13572" width="8.75" style="9" customWidth="1"/>
    <col min="13573" max="13573" width="7.875" style="9" customWidth="1"/>
    <col min="13574" max="13574" width="13.75" style="9" customWidth="1"/>
    <col min="13575" max="13575" width="9.375" style="9" customWidth="1"/>
    <col min="13576" max="13576" width="7.5" style="9" customWidth="1"/>
    <col min="13577" max="13577" width="9.375" style="9" customWidth="1"/>
    <col min="13578" max="13578" width="11.125" style="9" customWidth="1"/>
    <col min="13579" max="13579" width="9.375" style="9" customWidth="1"/>
    <col min="13580" max="13580" width="11.125" style="9" customWidth="1"/>
    <col min="13581" max="13581" width="12" style="9" customWidth="1"/>
    <col min="13582" max="13582" width="28.75" style="9" customWidth="1"/>
    <col min="13583" max="13583" width="9.375" style="9" customWidth="1"/>
    <col min="13584" max="13824" width="9" style="9"/>
    <col min="13825" max="13825" width="5.625" style="9" customWidth="1"/>
    <col min="13826" max="13827" width="7.75" style="9" customWidth="1"/>
    <col min="13828" max="13828" width="8.75" style="9" customWidth="1"/>
    <col min="13829" max="13829" width="7.875" style="9" customWidth="1"/>
    <col min="13830" max="13830" width="13.75" style="9" customWidth="1"/>
    <col min="13831" max="13831" width="9.375" style="9" customWidth="1"/>
    <col min="13832" max="13832" width="7.5" style="9" customWidth="1"/>
    <col min="13833" max="13833" width="9.375" style="9" customWidth="1"/>
    <col min="13834" max="13834" width="11.125" style="9" customWidth="1"/>
    <col min="13835" max="13835" width="9.375" style="9" customWidth="1"/>
    <col min="13836" max="13836" width="11.125" style="9" customWidth="1"/>
    <col min="13837" max="13837" width="12" style="9" customWidth="1"/>
    <col min="13838" max="13838" width="28.75" style="9" customWidth="1"/>
    <col min="13839" max="13839" width="9.375" style="9" customWidth="1"/>
    <col min="13840" max="14080" width="9" style="9"/>
    <col min="14081" max="14081" width="5.625" style="9" customWidth="1"/>
    <col min="14082" max="14083" width="7.75" style="9" customWidth="1"/>
    <col min="14084" max="14084" width="8.75" style="9" customWidth="1"/>
    <col min="14085" max="14085" width="7.875" style="9" customWidth="1"/>
    <col min="14086" max="14086" width="13.75" style="9" customWidth="1"/>
    <col min="14087" max="14087" width="9.375" style="9" customWidth="1"/>
    <col min="14088" max="14088" width="7.5" style="9" customWidth="1"/>
    <col min="14089" max="14089" width="9.375" style="9" customWidth="1"/>
    <col min="14090" max="14090" width="11.125" style="9" customWidth="1"/>
    <col min="14091" max="14091" width="9.375" style="9" customWidth="1"/>
    <col min="14092" max="14092" width="11.125" style="9" customWidth="1"/>
    <col min="14093" max="14093" width="12" style="9" customWidth="1"/>
    <col min="14094" max="14094" width="28.75" style="9" customWidth="1"/>
    <col min="14095" max="14095" width="9.375" style="9" customWidth="1"/>
    <col min="14096" max="14336" width="9" style="9"/>
    <col min="14337" max="14337" width="5.625" style="9" customWidth="1"/>
    <col min="14338" max="14339" width="7.75" style="9" customWidth="1"/>
    <col min="14340" max="14340" width="8.75" style="9" customWidth="1"/>
    <col min="14341" max="14341" width="7.875" style="9" customWidth="1"/>
    <col min="14342" max="14342" width="13.75" style="9" customWidth="1"/>
    <col min="14343" max="14343" width="9.375" style="9" customWidth="1"/>
    <col min="14344" max="14344" width="7.5" style="9" customWidth="1"/>
    <col min="14345" max="14345" width="9.375" style="9" customWidth="1"/>
    <col min="14346" max="14346" width="11.125" style="9" customWidth="1"/>
    <col min="14347" max="14347" width="9.375" style="9" customWidth="1"/>
    <col min="14348" max="14348" width="11.125" style="9" customWidth="1"/>
    <col min="14349" max="14349" width="12" style="9" customWidth="1"/>
    <col min="14350" max="14350" width="28.75" style="9" customWidth="1"/>
    <col min="14351" max="14351" width="9.375" style="9" customWidth="1"/>
    <col min="14352" max="14592" width="9" style="9"/>
    <col min="14593" max="14593" width="5.625" style="9" customWidth="1"/>
    <col min="14594" max="14595" width="7.75" style="9" customWidth="1"/>
    <col min="14596" max="14596" width="8.75" style="9" customWidth="1"/>
    <col min="14597" max="14597" width="7.875" style="9" customWidth="1"/>
    <col min="14598" max="14598" width="13.75" style="9" customWidth="1"/>
    <col min="14599" max="14599" width="9.375" style="9" customWidth="1"/>
    <col min="14600" max="14600" width="7.5" style="9" customWidth="1"/>
    <col min="14601" max="14601" width="9.375" style="9" customWidth="1"/>
    <col min="14602" max="14602" width="11.125" style="9" customWidth="1"/>
    <col min="14603" max="14603" width="9.375" style="9" customWidth="1"/>
    <col min="14604" max="14604" width="11.125" style="9" customWidth="1"/>
    <col min="14605" max="14605" width="12" style="9" customWidth="1"/>
    <col min="14606" max="14606" width="28.75" style="9" customWidth="1"/>
    <col min="14607" max="14607" width="9.375" style="9" customWidth="1"/>
    <col min="14608" max="14848" width="9" style="9"/>
    <col min="14849" max="14849" width="5.625" style="9" customWidth="1"/>
    <col min="14850" max="14851" width="7.75" style="9" customWidth="1"/>
    <col min="14852" max="14852" width="8.75" style="9" customWidth="1"/>
    <col min="14853" max="14853" width="7.875" style="9" customWidth="1"/>
    <col min="14854" max="14854" width="13.75" style="9" customWidth="1"/>
    <col min="14855" max="14855" width="9.375" style="9" customWidth="1"/>
    <col min="14856" max="14856" width="7.5" style="9" customWidth="1"/>
    <col min="14857" max="14857" width="9.375" style="9" customWidth="1"/>
    <col min="14858" max="14858" width="11.125" style="9" customWidth="1"/>
    <col min="14859" max="14859" width="9.375" style="9" customWidth="1"/>
    <col min="14860" max="14860" width="11.125" style="9" customWidth="1"/>
    <col min="14861" max="14861" width="12" style="9" customWidth="1"/>
    <col min="14862" max="14862" width="28.75" style="9" customWidth="1"/>
    <col min="14863" max="14863" width="9.375" style="9" customWidth="1"/>
    <col min="14864" max="15104" width="9" style="9"/>
    <col min="15105" max="15105" width="5.625" style="9" customWidth="1"/>
    <col min="15106" max="15107" width="7.75" style="9" customWidth="1"/>
    <col min="15108" max="15108" width="8.75" style="9" customWidth="1"/>
    <col min="15109" max="15109" width="7.875" style="9" customWidth="1"/>
    <col min="15110" max="15110" width="13.75" style="9" customWidth="1"/>
    <col min="15111" max="15111" width="9.375" style="9" customWidth="1"/>
    <col min="15112" max="15112" width="7.5" style="9" customWidth="1"/>
    <col min="15113" max="15113" width="9.375" style="9" customWidth="1"/>
    <col min="15114" max="15114" width="11.125" style="9" customWidth="1"/>
    <col min="15115" max="15115" width="9.375" style="9" customWidth="1"/>
    <col min="15116" max="15116" width="11.125" style="9" customWidth="1"/>
    <col min="15117" max="15117" width="12" style="9" customWidth="1"/>
    <col min="15118" max="15118" width="28.75" style="9" customWidth="1"/>
    <col min="15119" max="15119" width="9.375" style="9" customWidth="1"/>
    <col min="15120" max="15360" width="9" style="9"/>
    <col min="15361" max="15361" width="5.625" style="9" customWidth="1"/>
    <col min="15362" max="15363" width="7.75" style="9" customWidth="1"/>
    <col min="15364" max="15364" width="8.75" style="9" customWidth="1"/>
    <col min="15365" max="15365" width="7.875" style="9" customWidth="1"/>
    <col min="15366" max="15366" width="13.75" style="9" customWidth="1"/>
    <col min="15367" max="15367" width="9.375" style="9" customWidth="1"/>
    <col min="15368" max="15368" width="7.5" style="9" customWidth="1"/>
    <col min="15369" max="15369" width="9.375" style="9" customWidth="1"/>
    <col min="15370" max="15370" width="11.125" style="9" customWidth="1"/>
    <col min="15371" max="15371" width="9.375" style="9" customWidth="1"/>
    <col min="15372" max="15372" width="11.125" style="9" customWidth="1"/>
    <col min="15373" max="15373" width="12" style="9" customWidth="1"/>
    <col min="15374" max="15374" width="28.75" style="9" customWidth="1"/>
    <col min="15375" max="15375" width="9.375" style="9" customWidth="1"/>
    <col min="15376" max="15616" width="9" style="9"/>
    <col min="15617" max="15617" width="5.625" style="9" customWidth="1"/>
    <col min="15618" max="15619" width="7.75" style="9" customWidth="1"/>
    <col min="15620" max="15620" width="8.75" style="9" customWidth="1"/>
    <col min="15621" max="15621" width="7.875" style="9" customWidth="1"/>
    <col min="15622" max="15622" width="13.75" style="9" customWidth="1"/>
    <col min="15623" max="15623" width="9.375" style="9" customWidth="1"/>
    <col min="15624" max="15624" width="7.5" style="9" customWidth="1"/>
    <col min="15625" max="15625" width="9.375" style="9" customWidth="1"/>
    <col min="15626" max="15626" width="11.125" style="9" customWidth="1"/>
    <col min="15627" max="15627" width="9.375" style="9" customWidth="1"/>
    <col min="15628" max="15628" width="11.125" style="9" customWidth="1"/>
    <col min="15629" max="15629" width="12" style="9" customWidth="1"/>
    <col min="15630" max="15630" width="28.75" style="9" customWidth="1"/>
    <col min="15631" max="15631" width="9.375" style="9" customWidth="1"/>
    <col min="15632" max="15872" width="9" style="9"/>
    <col min="15873" max="15873" width="5.625" style="9" customWidth="1"/>
    <col min="15874" max="15875" width="7.75" style="9" customWidth="1"/>
    <col min="15876" max="15876" width="8.75" style="9" customWidth="1"/>
    <col min="15877" max="15877" width="7.875" style="9" customWidth="1"/>
    <col min="15878" max="15878" width="13.75" style="9" customWidth="1"/>
    <col min="15879" max="15879" width="9.375" style="9" customWidth="1"/>
    <col min="15880" max="15880" width="7.5" style="9" customWidth="1"/>
    <col min="15881" max="15881" width="9.375" style="9" customWidth="1"/>
    <col min="15882" max="15882" width="11.125" style="9" customWidth="1"/>
    <col min="15883" max="15883" width="9.375" style="9" customWidth="1"/>
    <col min="15884" max="15884" width="11.125" style="9" customWidth="1"/>
    <col min="15885" max="15885" width="12" style="9" customWidth="1"/>
    <col min="15886" max="15886" width="28.75" style="9" customWidth="1"/>
    <col min="15887" max="15887" width="9.375" style="9" customWidth="1"/>
    <col min="15888" max="16128" width="9" style="9"/>
    <col min="16129" max="16129" width="5.625" style="9" customWidth="1"/>
    <col min="16130" max="16131" width="7.75" style="9" customWidth="1"/>
    <col min="16132" max="16132" width="8.75" style="9" customWidth="1"/>
    <col min="16133" max="16133" width="7.875" style="9" customWidth="1"/>
    <col min="16134" max="16134" width="13.75" style="9" customWidth="1"/>
    <col min="16135" max="16135" width="9.375" style="9" customWidth="1"/>
    <col min="16136" max="16136" width="7.5" style="9" customWidth="1"/>
    <col min="16137" max="16137" width="9.375" style="9" customWidth="1"/>
    <col min="16138" max="16138" width="11.125" style="9" customWidth="1"/>
    <col min="16139" max="16139" width="9.375" style="9" customWidth="1"/>
    <col min="16140" max="16140" width="11.125" style="9" customWidth="1"/>
    <col min="16141" max="16141" width="12" style="9" customWidth="1"/>
    <col min="16142" max="16142" width="28.75" style="9" customWidth="1"/>
    <col min="16143" max="16143" width="9.375" style="9" customWidth="1"/>
    <col min="16144" max="16384" width="9" style="9"/>
  </cols>
  <sheetData>
    <row r="1" spans="1:14" s="1" customFormat="1" ht="24.95" customHeight="1" x14ac:dyDescent="0.25">
      <c r="A1" s="234" t="s">
        <v>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  <c r="M1" s="235"/>
      <c r="N1" s="236"/>
    </row>
    <row r="2" spans="1:14" ht="20.100000000000001" customHeight="1" x14ac:dyDescent="0.25">
      <c r="A2" s="2" t="s">
        <v>1</v>
      </c>
      <c r="B2" s="3"/>
      <c r="C2" s="4" t="str">
        <f>ปก!A14</f>
        <v>ก่อสร้างฝายน้ำล้น ค.ส.ล. (ชนิดรถยนต์ผ่านได้)</v>
      </c>
      <c r="D2" s="3"/>
      <c r="E2" s="3"/>
      <c r="F2" s="3"/>
      <c r="G2" s="3"/>
      <c r="H2" s="3"/>
      <c r="I2" s="3"/>
      <c r="J2" s="5"/>
      <c r="K2" s="3"/>
      <c r="L2" s="6"/>
      <c r="M2" s="7" t="s">
        <v>2</v>
      </c>
      <c r="N2" s="8"/>
    </row>
    <row r="3" spans="1:14" ht="20.100000000000001" customHeight="1" x14ac:dyDescent="0.25">
      <c r="A3" s="2" t="s">
        <v>3</v>
      </c>
      <c r="B3" s="3"/>
      <c r="C3" s="10" t="str">
        <f>ปก!A19</f>
        <v>ขนาดสันฝายกว้าง 4.00 ม.  ยาว 20.00 ม.  สูง 2.00 ม.</v>
      </c>
      <c r="D3" s="11"/>
      <c r="E3" s="5"/>
      <c r="F3" s="3"/>
      <c r="G3" s="12"/>
      <c r="H3" s="13"/>
      <c r="I3" s="14"/>
      <c r="J3" s="15"/>
      <c r="K3" s="16"/>
      <c r="L3" s="6"/>
      <c r="M3" s="7" t="s">
        <v>4</v>
      </c>
      <c r="N3" s="17" t="s">
        <v>5</v>
      </c>
    </row>
    <row r="4" spans="1:14" ht="20.100000000000001" customHeight="1" x14ac:dyDescent="0.25">
      <c r="A4" s="18" t="s">
        <v>6</v>
      </c>
      <c r="B4" s="19"/>
      <c r="C4" s="10" t="str">
        <f>ปก!A10</f>
        <v>บ้านปรางค์นคร  หมู่ที่ 14  ตำบลบ้านปรางค์  อำเภอคง  จังหวัดนครราชสีมา</v>
      </c>
      <c r="D4" s="19"/>
      <c r="E4" s="19"/>
      <c r="F4" s="19"/>
      <c r="G4" s="3"/>
      <c r="H4" s="3"/>
      <c r="I4" s="19"/>
      <c r="J4" s="3"/>
      <c r="K4" s="3"/>
      <c r="L4" s="6"/>
      <c r="M4" s="7" t="s">
        <v>7</v>
      </c>
      <c r="N4" s="20">
        <v>42377</v>
      </c>
    </row>
    <row r="5" spans="1:14" ht="9.9499999999999993" customHeight="1" x14ac:dyDescent="0.25">
      <c r="A5" s="2"/>
      <c r="B5" s="3"/>
      <c r="C5" s="21"/>
      <c r="D5" s="3"/>
      <c r="E5" s="3"/>
      <c r="F5" s="3"/>
      <c r="G5" s="3"/>
      <c r="H5" s="3"/>
      <c r="I5" s="3"/>
      <c r="J5" s="3"/>
      <c r="K5" s="3"/>
      <c r="L5" s="22"/>
      <c r="M5" s="22"/>
      <c r="N5" s="23"/>
    </row>
    <row r="6" spans="1:14" s="25" customFormat="1" ht="20.100000000000001" customHeight="1" x14ac:dyDescent="0.25">
      <c r="A6" s="237" t="s">
        <v>8</v>
      </c>
      <c r="B6" s="239" t="s">
        <v>9</v>
      </c>
      <c r="C6" s="240"/>
      <c r="D6" s="240"/>
      <c r="E6" s="240"/>
      <c r="F6" s="241"/>
      <c r="G6" s="237" t="s">
        <v>10</v>
      </c>
      <c r="H6" s="237" t="s">
        <v>11</v>
      </c>
      <c r="I6" s="245" t="s">
        <v>12</v>
      </c>
      <c r="J6" s="246"/>
      <c r="K6" s="245" t="s">
        <v>13</v>
      </c>
      <c r="L6" s="246"/>
      <c r="M6" s="24" t="s">
        <v>14</v>
      </c>
      <c r="N6" s="237" t="s">
        <v>15</v>
      </c>
    </row>
    <row r="7" spans="1:14" s="25" customFormat="1" ht="20.100000000000001" customHeight="1" x14ac:dyDescent="0.25">
      <c r="A7" s="238"/>
      <c r="B7" s="242"/>
      <c r="C7" s="243"/>
      <c r="D7" s="243"/>
      <c r="E7" s="243"/>
      <c r="F7" s="244"/>
      <c r="G7" s="238"/>
      <c r="H7" s="238"/>
      <c r="I7" s="26" t="s">
        <v>16</v>
      </c>
      <c r="J7" s="26" t="s">
        <v>17</v>
      </c>
      <c r="K7" s="26" t="s">
        <v>16</v>
      </c>
      <c r="L7" s="26" t="s">
        <v>17</v>
      </c>
      <c r="M7" s="27" t="s">
        <v>18</v>
      </c>
      <c r="N7" s="238"/>
    </row>
    <row r="8" spans="1:14" s="25" customFormat="1" ht="20.100000000000001" customHeight="1" x14ac:dyDescent="0.25">
      <c r="A8" s="28"/>
      <c r="B8" s="224" t="s">
        <v>19</v>
      </c>
      <c r="C8" s="225"/>
      <c r="D8" s="225"/>
      <c r="E8" s="225"/>
      <c r="F8" s="226"/>
      <c r="G8" s="153"/>
      <c r="H8" s="153"/>
      <c r="I8" s="29"/>
      <c r="J8" s="29"/>
      <c r="K8" s="29"/>
      <c r="L8" s="29"/>
      <c r="M8" s="29"/>
      <c r="N8" s="29" t="s">
        <v>20</v>
      </c>
    </row>
    <row r="9" spans="1:14" ht="20.100000000000001" customHeight="1" x14ac:dyDescent="0.3">
      <c r="A9" s="30">
        <v>1</v>
      </c>
      <c r="B9" s="31" t="s">
        <v>21</v>
      </c>
      <c r="C9" s="151"/>
      <c r="D9" s="151"/>
      <c r="E9" s="151"/>
      <c r="F9" s="152"/>
      <c r="G9" s="32">
        <v>470</v>
      </c>
      <c r="H9" s="154" t="s">
        <v>22</v>
      </c>
      <c r="I9" s="155">
        <v>80</v>
      </c>
      <c r="J9" s="156">
        <f>G9*I9</f>
        <v>37600</v>
      </c>
      <c r="K9" s="157">
        <v>0</v>
      </c>
      <c r="L9" s="92">
        <f>G9*K9</f>
        <v>0</v>
      </c>
      <c r="M9" s="158">
        <f>J9+L9</f>
        <v>37600</v>
      </c>
      <c r="N9" s="171" t="s">
        <v>23</v>
      </c>
    </row>
    <row r="10" spans="1:14" ht="20.100000000000001" customHeight="1" x14ac:dyDescent="0.3">
      <c r="A10" s="30">
        <v>2</v>
      </c>
      <c r="B10" s="31" t="s">
        <v>24</v>
      </c>
      <c r="C10" s="151"/>
      <c r="D10" s="151"/>
      <c r="E10" s="151"/>
      <c r="F10" s="152"/>
      <c r="G10" s="32">
        <v>25</v>
      </c>
      <c r="H10" s="154" t="s">
        <v>22</v>
      </c>
      <c r="I10" s="155">
        <v>406.54</v>
      </c>
      <c r="J10" s="156">
        <f t="shared" ref="J10:J22" si="0">G10*I10</f>
        <v>10163.5</v>
      </c>
      <c r="K10" s="157">
        <v>0</v>
      </c>
      <c r="L10" s="92">
        <f t="shared" ref="L10:L22" si="1">G10*K10</f>
        <v>0</v>
      </c>
      <c r="M10" s="158">
        <f t="shared" ref="M10:M22" si="2">J10+L10</f>
        <v>10163.5</v>
      </c>
      <c r="N10" s="171" t="s">
        <v>25</v>
      </c>
    </row>
    <row r="11" spans="1:14" ht="20.100000000000001" customHeight="1" x14ac:dyDescent="0.3">
      <c r="A11" s="30">
        <v>3</v>
      </c>
      <c r="B11" s="34" t="s">
        <v>26</v>
      </c>
      <c r="C11" s="151"/>
      <c r="D11" s="151"/>
      <c r="E11" s="151"/>
      <c r="F11" s="152"/>
      <c r="G11" s="35"/>
      <c r="H11" s="154"/>
      <c r="I11" s="156">
        <f>'[1]C. ต้นทุน วัสดุคัดเลือก 1'!I98</f>
        <v>0</v>
      </c>
      <c r="J11" s="156">
        <f>G11*I11</f>
        <v>0</v>
      </c>
      <c r="K11" s="159">
        <v>0</v>
      </c>
      <c r="L11" s="92">
        <f>G11*K11</f>
        <v>0</v>
      </c>
      <c r="M11" s="158">
        <f>J11+L11</f>
        <v>0</v>
      </c>
      <c r="N11" s="171" t="s">
        <v>27</v>
      </c>
    </row>
    <row r="12" spans="1:14" ht="20.100000000000001" customHeight="1" x14ac:dyDescent="0.3">
      <c r="A12" s="30"/>
      <c r="B12" s="36" t="s">
        <v>28</v>
      </c>
      <c r="C12" s="37"/>
      <c r="D12" s="37"/>
      <c r="E12" s="37"/>
      <c r="F12" s="38"/>
      <c r="G12" s="35">
        <v>268.83999999999997</v>
      </c>
      <c r="H12" s="154" t="s">
        <v>29</v>
      </c>
      <c r="I12" s="155">
        <v>261</v>
      </c>
      <c r="J12" s="156">
        <f t="shared" si="0"/>
        <v>70167.239999999991</v>
      </c>
      <c r="K12" s="159"/>
      <c r="L12" s="92"/>
      <c r="M12" s="158">
        <f t="shared" si="2"/>
        <v>70167.239999999991</v>
      </c>
      <c r="N12" s="171"/>
    </row>
    <row r="13" spans="1:14" ht="20.100000000000001" customHeight="1" x14ac:dyDescent="0.3">
      <c r="A13" s="33">
        <v>1</v>
      </c>
      <c r="B13" s="36" t="s">
        <v>30</v>
      </c>
      <c r="C13" s="37"/>
      <c r="D13" s="37"/>
      <c r="E13" s="37"/>
      <c r="F13" s="38"/>
      <c r="G13" s="32">
        <v>35</v>
      </c>
      <c r="H13" s="154" t="s">
        <v>31</v>
      </c>
      <c r="I13" s="160">
        <v>56.07</v>
      </c>
      <c r="J13" s="156">
        <f t="shared" si="0"/>
        <v>1962.45</v>
      </c>
      <c r="K13" s="159"/>
      <c r="L13" s="92">
        <f t="shared" si="1"/>
        <v>0</v>
      </c>
      <c r="M13" s="158">
        <f t="shared" si="2"/>
        <v>1962.45</v>
      </c>
      <c r="N13" s="172" t="s">
        <v>32</v>
      </c>
    </row>
    <row r="14" spans="1:14" ht="20.100000000000001" customHeight="1" x14ac:dyDescent="0.3">
      <c r="A14" s="33">
        <v>2</v>
      </c>
      <c r="B14" s="34" t="s">
        <v>33</v>
      </c>
      <c r="C14" s="39"/>
      <c r="D14" s="39"/>
      <c r="E14" s="39"/>
      <c r="F14" s="40"/>
      <c r="G14" s="35"/>
      <c r="H14" s="154"/>
      <c r="I14" s="156"/>
      <c r="J14" s="156">
        <f t="shared" si="0"/>
        <v>0</v>
      </c>
      <c r="K14" s="159"/>
      <c r="L14" s="92">
        <f t="shared" si="1"/>
        <v>0</v>
      </c>
      <c r="M14" s="158">
        <f t="shared" si="2"/>
        <v>0</v>
      </c>
      <c r="N14" s="173" t="s">
        <v>34</v>
      </c>
    </row>
    <row r="15" spans="1:14" ht="20.100000000000001" customHeight="1" x14ac:dyDescent="0.3">
      <c r="A15" s="33">
        <v>3</v>
      </c>
      <c r="B15" s="41" t="s">
        <v>35</v>
      </c>
      <c r="C15" s="42"/>
      <c r="D15" s="42"/>
      <c r="E15" s="42"/>
      <c r="F15" s="43"/>
      <c r="G15" s="32">
        <v>98</v>
      </c>
      <c r="H15" s="154" t="s">
        <v>22</v>
      </c>
      <c r="I15" s="156">
        <v>1843.42</v>
      </c>
      <c r="J15" s="156">
        <f t="shared" si="0"/>
        <v>180655.16</v>
      </c>
      <c r="K15" s="159"/>
      <c r="L15" s="92">
        <f t="shared" si="1"/>
        <v>0</v>
      </c>
      <c r="M15" s="158">
        <f t="shared" si="2"/>
        <v>180655.16</v>
      </c>
      <c r="N15" s="171" t="s">
        <v>36</v>
      </c>
    </row>
    <row r="16" spans="1:14" ht="20.100000000000001" customHeight="1" x14ac:dyDescent="0.3">
      <c r="A16" s="33">
        <v>4</v>
      </c>
      <c r="B16" s="34" t="s">
        <v>37</v>
      </c>
      <c r="C16" s="39"/>
      <c r="D16" s="39"/>
      <c r="E16" s="39"/>
      <c r="F16" s="40"/>
      <c r="G16" s="35"/>
      <c r="H16" s="154"/>
      <c r="I16" s="160"/>
      <c r="J16" s="156">
        <f t="shared" si="0"/>
        <v>0</v>
      </c>
      <c r="K16" s="159"/>
      <c r="L16" s="92">
        <f t="shared" si="1"/>
        <v>0</v>
      </c>
      <c r="M16" s="158">
        <f t="shared" si="2"/>
        <v>0</v>
      </c>
      <c r="N16" s="171" t="s">
        <v>38</v>
      </c>
    </row>
    <row r="17" spans="1:15" ht="20.100000000000001" customHeight="1" x14ac:dyDescent="0.3">
      <c r="A17" s="33">
        <v>5</v>
      </c>
      <c r="B17" s="36" t="s">
        <v>39</v>
      </c>
      <c r="C17" s="37"/>
      <c r="D17" s="37"/>
      <c r="E17" s="37"/>
      <c r="F17" s="38"/>
      <c r="G17" s="32">
        <v>5480</v>
      </c>
      <c r="H17" s="154" t="s">
        <v>31</v>
      </c>
      <c r="I17" s="160">
        <v>15.62</v>
      </c>
      <c r="J17" s="156">
        <f t="shared" si="0"/>
        <v>85597.599999999991</v>
      </c>
      <c r="K17" s="159"/>
      <c r="L17" s="92">
        <f t="shared" si="1"/>
        <v>0</v>
      </c>
      <c r="M17" s="158">
        <f t="shared" si="2"/>
        <v>85597.599999999991</v>
      </c>
      <c r="N17" s="171" t="s">
        <v>40</v>
      </c>
      <c r="O17" s="44"/>
    </row>
    <row r="18" spans="1:15" ht="20.100000000000001" customHeight="1" x14ac:dyDescent="0.3">
      <c r="A18" s="33">
        <v>6</v>
      </c>
      <c r="B18" s="36" t="s">
        <v>41</v>
      </c>
      <c r="C18" s="37"/>
      <c r="D18" s="37"/>
      <c r="E18" s="37"/>
      <c r="F18" s="38"/>
      <c r="G18" s="32">
        <v>165</v>
      </c>
      <c r="H18" s="154" t="s">
        <v>31</v>
      </c>
      <c r="I18" s="160">
        <v>26.17</v>
      </c>
      <c r="J18" s="156">
        <f t="shared" si="0"/>
        <v>4318.05</v>
      </c>
      <c r="K18" s="159"/>
      <c r="L18" s="92">
        <f t="shared" si="1"/>
        <v>0</v>
      </c>
      <c r="M18" s="158">
        <f t="shared" si="2"/>
        <v>4318.05</v>
      </c>
      <c r="N18" s="171"/>
      <c r="O18" s="45"/>
    </row>
    <row r="19" spans="1:15" ht="20.100000000000001" customHeight="1" x14ac:dyDescent="0.3">
      <c r="A19" s="33">
        <v>7</v>
      </c>
      <c r="B19" s="46" t="s">
        <v>42</v>
      </c>
      <c r="C19" s="47"/>
      <c r="D19" s="47"/>
      <c r="E19" s="47"/>
      <c r="F19" s="48"/>
      <c r="G19" s="49"/>
      <c r="H19" s="154"/>
      <c r="I19" s="156"/>
      <c r="J19" s="156">
        <f t="shared" si="0"/>
        <v>0</v>
      </c>
      <c r="K19" s="157"/>
      <c r="L19" s="92">
        <f t="shared" si="1"/>
        <v>0</v>
      </c>
      <c r="M19" s="158">
        <f t="shared" si="2"/>
        <v>0</v>
      </c>
      <c r="N19" s="171"/>
    </row>
    <row r="20" spans="1:15" ht="20.100000000000001" customHeight="1" x14ac:dyDescent="0.3">
      <c r="A20" s="33"/>
      <c r="B20" s="36" t="s">
        <v>43</v>
      </c>
      <c r="C20" s="37"/>
      <c r="D20" s="37"/>
      <c r="E20" s="37"/>
      <c r="F20" s="38"/>
      <c r="G20" s="32">
        <v>28</v>
      </c>
      <c r="H20" s="154" t="s">
        <v>22</v>
      </c>
      <c r="I20" s="155">
        <v>612.45000000000005</v>
      </c>
      <c r="J20" s="156">
        <f t="shared" si="0"/>
        <v>17148.600000000002</v>
      </c>
      <c r="K20" s="159"/>
      <c r="L20" s="92">
        <f t="shared" si="1"/>
        <v>0</v>
      </c>
      <c r="M20" s="158">
        <f t="shared" si="2"/>
        <v>17148.600000000002</v>
      </c>
      <c r="N20" s="171"/>
    </row>
    <row r="21" spans="1:15" ht="20.100000000000001" customHeight="1" x14ac:dyDescent="0.3">
      <c r="A21" s="33">
        <v>8</v>
      </c>
      <c r="B21" s="34" t="s">
        <v>44</v>
      </c>
      <c r="C21" s="39"/>
      <c r="D21" s="39"/>
      <c r="E21" s="39"/>
      <c r="F21" s="40"/>
      <c r="G21" s="49"/>
      <c r="H21" s="154"/>
      <c r="I21" s="156"/>
      <c r="J21" s="156">
        <f t="shared" si="0"/>
        <v>0</v>
      </c>
      <c r="K21" s="157"/>
      <c r="L21" s="92">
        <f t="shared" si="1"/>
        <v>0</v>
      </c>
      <c r="M21" s="158">
        <f t="shared" si="2"/>
        <v>0</v>
      </c>
      <c r="N21" s="171"/>
    </row>
    <row r="22" spans="1:15" ht="20.100000000000001" customHeight="1" x14ac:dyDescent="0.3">
      <c r="A22" s="33"/>
      <c r="B22" s="161" t="s">
        <v>45</v>
      </c>
      <c r="C22" s="162"/>
      <c r="D22" s="162"/>
      <c r="E22" s="162"/>
      <c r="F22" s="163"/>
      <c r="G22" s="164">
        <v>2</v>
      </c>
      <c r="H22" s="165" t="s">
        <v>46</v>
      </c>
      <c r="I22" s="166">
        <v>61</v>
      </c>
      <c r="J22" s="167">
        <f t="shared" si="0"/>
        <v>122</v>
      </c>
      <c r="K22" s="168"/>
      <c r="L22" s="169">
        <f t="shared" si="1"/>
        <v>0</v>
      </c>
      <c r="M22" s="170">
        <f t="shared" si="2"/>
        <v>122</v>
      </c>
      <c r="N22" s="171"/>
    </row>
    <row r="23" spans="1:15" ht="20.100000000000001" customHeight="1" x14ac:dyDescent="0.25">
      <c r="A23" s="50"/>
      <c r="B23" s="227" t="s">
        <v>47</v>
      </c>
      <c r="C23" s="228"/>
      <c r="D23" s="228"/>
      <c r="E23" s="228"/>
      <c r="F23" s="229"/>
      <c r="G23" s="51">
        <v>0</v>
      </c>
      <c r="H23" s="26" t="s">
        <v>48</v>
      </c>
      <c r="I23" s="52" t="s">
        <v>48</v>
      </c>
      <c r="J23" s="52" t="s">
        <v>48</v>
      </c>
      <c r="K23" s="26" t="s">
        <v>48</v>
      </c>
      <c r="L23" s="26" t="s">
        <v>48</v>
      </c>
      <c r="M23" s="53">
        <f>SUM(M9:M22)</f>
        <v>407734.59999999992</v>
      </c>
      <c r="N23" s="171"/>
    </row>
    <row r="24" spans="1:15" ht="20.100000000000001" customHeight="1" x14ac:dyDescent="0.25">
      <c r="A24" s="54">
        <v>9</v>
      </c>
      <c r="B24" s="230" t="s">
        <v>49</v>
      </c>
      <c r="C24" s="231"/>
      <c r="D24" s="231"/>
      <c r="E24" s="231"/>
      <c r="F24" s="232"/>
      <c r="G24" s="55"/>
      <c r="H24" s="56" t="s">
        <v>48</v>
      </c>
      <c r="I24" s="56" t="s">
        <v>48</v>
      </c>
      <c r="J24" s="57" t="s">
        <v>48</v>
      </c>
      <c r="K24" s="56" t="s">
        <v>48</v>
      </c>
      <c r="L24" s="56" t="s">
        <v>48</v>
      </c>
      <c r="M24" s="58"/>
      <c r="N24" s="158"/>
    </row>
    <row r="25" spans="1:15" ht="20.100000000000001" customHeight="1" x14ac:dyDescent="0.25">
      <c r="A25" s="59"/>
      <c r="B25" s="230" t="s">
        <v>50</v>
      </c>
      <c r="C25" s="231"/>
      <c r="D25" s="231"/>
      <c r="E25" s="231"/>
      <c r="F25" s="232"/>
      <c r="G25" s="55">
        <v>1</v>
      </c>
      <c r="H25" s="56" t="s">
        <v>51</v>
      </c>
      <c r="I25" s="55">
        <v>38400</v>
      </c>
      <c r="J25" s="55">
        <f>I25*G25</f>
        <v>38400</v>
      </c>
      <c r="K25" s="56" t="s">
        <v>48</v>
      </c>
      <c r="L25" s="56" t="s">
        <v>48</v>
      </c>
      <c r="M25" s="58">
        <f>SUM(J25:L25)</f>
        <v>38400</v>
      </c>
      <c r="N25" s="158"/>
    </row>
    <row r="26" spans="1:15" ht="20.100000000000001" customHeight="1" x14ac:dyDescent="0.25">
      <c r="A26" s="60"/>
      <c r="B26" s="233" t="s">
        <v>84</v>
      </c>
      <c r="C26" s="233"/>
      <c r="D26" s="233"/>
      <c r="E26" s="233"/>
      <c r="F26" s="233"/>
      <c r="G26" s="51">
        <v>0</v>
      </c>
      <c r="H26" s="26" t="s">
        <v>48</v>
      </c>
      <c r="I26" s="52" t="s">
        <v>48</v>
      </c>
      <c r="J26" s="52" t="s">
        <v>48</v>
      </c>
      <c r="K26" s="26" t="s">
        <v>48</v>
      </c>
      <c r="L26" s="26" t="s">
        <v>48</v>
      </c>
      <c r="M26" s="53">
        <f>M23*0.3</f>
        <v>122320.37999999998</v>
      </c>
      <c r="N26" s="158"/>
    </row>
    <row r="27" spans="1:15" ht="20.100000000000001" customHeight="1" x14ac:dyDescent="0.25">
      <c r="A27" s="60"/>
      <c r="B27" s="233" t="s">
        <v>52</v>
      </c>
      <c r="C27" s="233"/>
      <c r="D27" s="233"/>
      <c r="E27" s="233"/>
      <c r="F27" s="233"/>
      <c r="G27" s="51">
        <v>0</v>
      </c>
      <c r="H27" s="26" t="s">
        <v>48</v>
      </c>
      <c r="I27" s="26" t="s">
        <v>48</v>
      </c>
      <c r="J27" s="61" t="s">
        <v>48</v>
      </c>
      <c r="K27" s="26" t="s">
        <v>48</v>
      </c>
      <c r="L27" s="26" t="s">
        <v>48</v>
      </c>
      <c r="M27" s="53">
        <f>SUM(M26,M23)</f>
        <v>530054.97999999986</v>
      </c>
      <c r="N27" s="170"/>
    </row>
    <row r="28" spans="1:15" ht="20.100000000000001" customHeight="1" x14ac:dyDescent="0.25">
      <c r="A28" s="59"/>
      <c r="B28" s="220" t="s">
        <v>53</v>
      </c>
      <c r="C28" s="221"/>
      <c r="D28" s="221"/>
      <c r="E28" s="221"/>
      <c r="F28" s="222"/>
      <c r="G28" s="55"/>
      <c r="H28" s="56"/>
      <c r="I28" s="56"/>
      <c r="J28" s="57"/>
      <c r="K28" s="56"/>
      <c r="L28" s="56"/>
      <c r="M28" s="58">
        <f>SUM(M27,M25)</f>
        <v>568454.97999999986</v>
      </c>
      <c r="N28" s="62"/>
    </row>
    <row r="29" spans="1:15" ht="20.100000000000001" customHeight="1" x14ac:dyDescent="0.25"/>
    <row r="30" spans="1:15" ht="20.100000000000001" customHeight="1" x14ac:dyDescent="0.3">
      <c r="B30" s="218" t="s">
        <v>54</v>
      </c>
      <c r="C30" s="218"/>
      <c r="D30" s="218"/>
      <c r="E30" s="63"/>
      <c r="F30" s="223" t="s">
        <v>55</v>
      </c>
      <c r="G30" s="223"/>
      <c r="I30" s="223" t="s">
        <v>56</v>
      </c>
      <c r="J30" s="223"/>
      <c r="L30" s="223" t="s">
        <v>57</v>
      </c>
      <c r="M30" s="223"/>
      <c r="O30" s="63"/>
    </row>
    <row r="31" spans="1:15" ht="20.100000000000001" customHeight="1" x14ac:dyDescent="0.25">
      <c r="B31" s="218"/>
      <c r="C31" s="218"/>
      <c r="F31" s="218"/>
      <c r="G31" s="218"/>
      <c r="I31" s="218"/>
      <c r="J31" s="218"/>
      <c r="L31" s="218"/>
      <c r="M31" s="218"/>
    </row>
    <row r="32" spans="1:15" ht="21" customHeight="1" x14ac:dyDescent="0.25">
      <c r="B32" s="218"/>
      <c r="C32" s="218"/>
      <c r="F32" s="218"/>
      <c r="G32" s="218"/>
      <c r="I32" s="218"/>
      <c r="J32" s="218"/>
      <c r="L32" s="219"/>
      <c r="M32" s="219"/>
    </row>
    <row r="33" spans="11:12" ht="21" customHeight="1" x14ac:dyDescent="0.25">
      <c r="K33" s="64"/>
      <c r="L33" s="45"/>
    </row>
    <row r="34" spans="11:12" ht="21" customHeight="1" x14ac:dyDescent="0.25"/>
    <row r="35" spans="11:12" ht="21" customHeight="1" x14ac:dyDescent="0.25"/>
    <row r="36" spans="11:12" ht="21" customHeight="1" x14ac:dyDescent="0.25"/>
    <row r="37" spans="11:12" ht="21" customHeight="1" x14ac:dyDescent="0.25"/>
    <row r="38" spans="11:12" ht="21" customHeight="1" x14ac:dyDescent="0.25"/>
    <row r="39" spans="11:12" ht="21" customHeight="1" x14ac:dyDescent="0.25"/>
    <row r="40" spans="11:12" ht="21" customHeight="1" x14ac:dyDescent="0.25"/>
  </sheetData>
  <mergeCells count="27">
    <mergeCell ref="B27:F27"/>
    <mergeCell ref="A1:N1"/>
    <mergeCell ref="A6:A7"/>
    <mergeCell ref="B6:F7"/>
    <mergeCell ref="G6:G7"/>
    <mergeCell ref="H6:H7"/>
    <mergeCell ref="I6:J6"/>
    <mergeCell ref="K6:L6"/>
    <mergeCell ref="N6:N7"/>
    <mergeCell ref="B8:F8"/>
    <mergeCell ref="B23:F23"/>
    <mergeCell ref="B24:F24"/>
    <mergeCell ref="B25:F25"/>
    <mergeCell ref="B26:F26"/>
    <mergeCell ref="B32:C32"/>
    <mergeCell ref="F32:G32"/>
    <mergeCell ref="I32:J32"/>
    <mergeCell ref="L32:M32"/>
    <mergeCell ref="B28:F28"/>
    <mergeCell ref="B30:D30"/>
    <mergeCell ref="F30:G30"/>
    <mergeCell ref="I30:J30"/>
    <mergeCell ref="L30:M30"/>
    <mergeCell ref="B31:C31"/>
    <mergeCell ref="F31:G31"/>
    <mergeCell ref="I31:J31"/>
    <mergeCell ref="L31:M31"/>
  </mergeCells>
  <printOptions horizontalCentered="1"/>
  <pageMargins left="0.51181102362204722" right="0.31496062992125984" top="0.55118110236220474" bottom="0.35433070866141736" header="0.31496062992125984" footer="0.31496062992125984"/>
  <pageSetup paperSize="9" scale="85" orientation="landscape" r:id="rId1"/>
  <rowBreaks count="1" manualBreakCount="1"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view="pageBreakPreview" topLeftCell="A16" zoomScale="91" zoomScaleNormal="100" zoomScaleSheetLayoutView="91" workbookViewId="0">
      <selection activeCell="D8" sqref="D8"/>
    </sheetView>
  </sheetViews>
  <sheetFormatPr defaultRowHeight="16.5" x14ac:dyDescent="0.25"/>
  <cols>
    <col min="1" max="1" width="5.625" style="9" customWidth="1"/>
    <col min="2" max="2" width="9.75" style="9" customWidth="1"/>
    <col min="3" max="3" width="9.5" style="9" customWidth="1"/>
    <col min="4" max="4" width="4.875" style="9" customWidth="1"/>
    <col min="5" max="5" width="6.25" style="9" customWidth="1"/>
    <col min="6" max="6" width="13.625" style="9" customWidth="1"/>
    <col min="7" max="7" width="8.25" style="9" customWidth="1"/>
    <col min="8" max="8" width="14.125" style="9" customWidth="1"/>
    <col min="9" max="9" width="11.125" style="9" customWidth="1"/>
    <col min="10" max="10" width="19.25" style="9" customWidth="1"/>
    <col min="11" max="11" width="11" style="78" customWidth="1"/>
    <col min="12" max="12" width="13.125" style="78" customWidth="1"/>
    <col min="13" max="256" width="9" style="78"/>
    <col min="257" max="257" width="5.625" style="78" customWidth="1"/>
    <col min="258" max="258" width="9.75" style="78" customWidth="1"/>
    <col min="259" max="259" width="9.5" style="78" customWidth="1"/>
    <col min="260" max="260" width="4.875" style="78" customWidth="1"/>
    <col min="261" max="261" width="6.25" style="78" customWidth="1"/>
    <col min="262" max="262" width="13.625" style="78" customWidth="1"/>
    <col min="263" max="263" width="8.25" style="78" customWidth="1"/>
    <col min="264" max="264" width="11.625" style="78" customWidth="1"/>
    <col min="265" max="265" width="11.125" style="78" customWidth="1"/>
    <col min="266" max="266" width="19.25" style="78" customWidth="1"/>
    <col min="267" max="267" width="11" style="78" customWidth="1"/>
    <col min="268" max="268" width="13.125" style="78" customWidth="1"/>
    <col min="269" max="512" width="9" style="78"/>
    <col min="513" max="513" width="5.625" style="78" customWidth="1"/>
    <col min="514" max="514" width="9.75" style="78" customWidth="1"/>
    <col min="515" max="515" width="9.5" style="78" customWidth="1"/>
    <col min="516" max="516" width="4.875" style="78" customWidth="1"/>
    <col min="517" max="517" width="6.25" style="78" customWidth="1"/>
    <col min="518" max="518" width="13.625" style="78" customWidth="1"/>
    <col min="519" max="519" width="8.25" style="78" customWidth="1"/>
    <col min="520" max="520" width="11.625" style="78" customWidth="1"/>
    <col min="521" max="521" width="11.125" style="78" customWidth="1"/>
    <col min="522" max="522" width="19.25" style="78" customWidth="1"/>
    <col min="523" max="523" width="11" style="78" customWidth="1"/>
    <col min="524" max="524" width="13.125" style="78" customWidth="1"/>
    <col min="525" max="768" width="9" style="78"/>
    <col min="769" max="769" width="5.625" style="78" customWidth="1"/>
    <col min="770" max="770" width="9.75" style="78" customWidth="1"/>
    <col min="771" max="771" width="9.5" style="78" customWidth="1"/>
    <col min="772" max="772" width="4.875" style="78" customWidth="1"/>
    <col min="773" max="773" width="6.25" style="78" customWidth="1"/>
    <col min="774" max="774" width="13.625" style="78" customWidth="1"/>
    <col min="775" max="775" width="8.25" style="78" customWidth="1"/>
    <col min="776" max="776" width="11.625" style="78" customWidth="1"/>
    <col min="777" max="777" width="11.125" style="78" customWidth="1"/>
    <col min="778" max="778" width="19.25" style="78" customWidth="1"/>
    <col min="779" max="779" width="11" style="78" customWidth="1"/>
    <col min="780" max="780" width="13.125" style="78" customWidth="1"/>
    <col min="781" max="1024" width="9" style="78"/>
    <col min="1025" max="1025" width="5.625" style="78" customWidth="1"/>
    <col min="1026" max="1026" width="9.75" style="78" customWidth="1"/>
    <col min="1027" max="1027" width="9.5" style="78" customWidth="1"/>
    <col min="1028" max="1028" width="4.875" style="78" customWidth="1"/>
    <col min="1029" max="1029" width="6.25" style="78" customWidth="1"/>
    <col min="1030" max="1030" width="13.625" style="78" customWidth="1"/>
    <col min="1031" max="1031" width="8.25" style="78" customWidth="1"/>
    <col min="1032" max="1032" width="11.625" style="78" customWidth="1"/>
    <col min="1033" max="1033" width="11.125" style="78" customWidth="1"/>
    <col min="1034" max="1034" width="19.25" style="78" customWidth="1"/>
    <col min="1035" max="1035" width="11" style="78" customWidth="1"/>
    <col min="1036" max="1036" width="13.125" style="78" customWidth="1"/>
    <col min="1037" max="1280" width="9" style="78"/>
    <col min="1281" max="1281" width="5.625" style="78" customWidth="1"/>
    <col min="1282" max="1282" width="9.75" style="78" customWidth="1"/>
    <col min="1283" max="1283" width="9.5" style="78" customWidth="1"/>
    <col min="1284" max="1284" width="4.875" style="78" customWidth="1"/>
    <col min="1285" max="1285" width="6.25" style="78" customWidth="1"/>
    <col min="1286" max="1286" width="13.625" style="78" customWidth="1"/>
    <col min="1287" max="1287" width="8.25" style="78" customWidth="1"/>
    <col min="1288" max="1288" width="11.625" style="78" customWidth="1"/>
    <col min="1289" max="1289" width="11.125" style="78" customWidth="1"/>
    <col min="1290" max="1290" width="19.25" style="78" customWidth="1"/>
    <col min="1291" max="1291" width="11" style="78" customWidth="1"/>
    <col min="1292" max="1292" width="13.125" style="78" customWidth="1"/>
    <col min="1293" max="1536" width="9" style="78"/>
    <col min="1537" max="1537" width="5.625" style="78" customWidth="1"/>
    <col min="1538" max="1538" width="9.75" style="78" customWidth="1"/>
    <col min="1539" max="1539" width="9.5" style="78" customWidth="1"/>
    <col min="1540" max="1540" width="4.875" style="78" customWidth="1"/>
    <col min="1541" max="1541" width="6.25" style="78" customWidth="1"/>
    <col min="1542" max="1542" width="13.625" style="78" customWidth="1"/>
    <col min="1543" max="1543" width="8.25" style="78" customWidth="1"/>
    <col min="1544" max="1544" width="11.625" style="78" customWidth="1"/>
    <col min="1545" max="1545" width="11.125" style="78" customWidth="1"/>
    <col min="1546" max="1546" width="19.25" style="78" customWidth="1"/>
    <col min="1547" max="1547" width="11" style="78" customWidth="1"/>
    <col min="1548" max="1548" width="13.125" style="78" customWidth="1"/>
    <col min="1549" max="1792" width="9" style="78"/>
    <col min="1793" max="1793" width="5.625" style="78" customWidth="1"/>
    <col min="1794" max="1794" width="9.75" style="78" customWidth="1"/>
    <col min="1795" max="1795" width="9.5" style="78" customWidth="1"/>
    <col min="1796" max="1796" width="4.875" style="78" customWidth="1"/>
    <col min="1797" max="1797" width="6.25" style="78" customWidth="1"/>
    <col min="1798" max="1798" width="13.625" style="78" customWidth="1"/>
    <col min="1799" max="1799" width="8.25" style="78" customWidth="1"/>
    <col min="1800" max="1800" width="11.625" style="78" customWidth="1"/>
    <col min="1801" max="1801" width="11.125" style="78" customWidth="1"/>
    <col min="1802" max="1802" width="19.25" style="78" customWidth="1"/>
    <col min="1803" max="1803" width="11" style="78" customWidth="1"/>
    <col min="1804" max="1804" width="13.125" style="78" customWidth="1"/>
    <col min="1805" max="2048" width="9" style="78"/>
    <col min="2049" max="2049" width="5.625" style="78" customWidth="1"/>
    <col min="2050" max="2050" width="9.75" style="78" customWidth="1"/>
    <col min="2051" max="2051" width="9.5" style="78" customWidth="1"/>
    <col min="2052" max="2052" width="4.875" style="78" customWidth="1"/>
    <col min="2053" max="2053" width="6.25" style="78" customWidth="1"/>
    <col min="2054" max="2054" width="13.625" style="78" customWidth="1"/>
    <col min="2055" max="2055" width="8.25" style="78" customWidth="1"/>
    <col min="2056" max="2056" width="11.625" style="78" customWidth="1"/>
    <col min="2057" max="2057" width="11.125" style="78" customWidth="1"/>
    <col min="2058" max="2058" width="19.25" style="78" customWidth="1"/>
    <col min="2059" max="2059" width="11" style="78" customWidth="1"/>
    <col min="2060" max="2060" width="13.125" style="78" customWidth="1"/>
    <col min="2061" max="2304" width="9" style="78"/>
    <col min="2305" max="2305" width="5.625" style="78" customWidth="1"/>
    <col min="2306" max="2306" width="9.75" style="78" customWidth="1"/>
    <col min="2307" max="2307" width="9.5" style="78" customWidth="1"/>
    <col min="2308" max="2308" width="4.875" style="78" customWidth="1"/>
    <col min="2309" max="2309" width="6.25" style="78" customWidth="1"/>
    <col min="2310" max="2310" width="13.625" style="78" customWidth="1"/>
    <col min="2311" max="2311" width="8.25" style="78" customWidth="1"/>
    <col min="2312" max="2312" width="11.625" style="78" customWidth="1"/>
    <col min="2313" max="2313" width="11.125" style="78" customWidth="1"/>
    <col min="2314" max="2314" width="19.25" style="78" customWidth="1"/>
    <col min="2315" max="2315" width="11" style="78" customWidth="1"/>
    <col min="2316" max="2316" width="13.125" style="78" customWidth="1"/>
    <col min="2317" max="2560" width="9" style="78"/>
    <col min="2561" max="2561" width="5.625" style="78" customWidth="1"/>
    <col min="2562" max="2562" width="9.75" style="78" customWidth="1"/>
    <col min="2563" max="2563" width="9.5" style="78" customWidth="1"/>
    <col min="2564" max="2564" width="4.875" style="78" customWidth="1"/>
    <col min="2565" max="2565" width="6.25" style="78" customWidth="1"/>
    <col min="2566" max="2566" width="13.625" style="78" customWidth="1"/>
    <col min="2567" max="2567" width="8.25" style="78" customWidth="1"/>
    <col min="2568" max="2568" width="11.625" style="78" customWidth="1"/>
    <col min="2569" max="2569" width="11.125" style="78" customWidth="1"/>
    <col min="2570" max="2570" width="19.25" style="78" customWidth="1"/>
    <col min="2571" max="2571" width="11" style="78" customWidth="1"/>
    <col min="2572" max="2572" width="13.125" style="78" customWidth="1"/>
    <col min="2573" max="2816" width="9" style="78"/>
    <col min="2817" max="2817" width="5.625" style="78" customWidth="1"/>
    <col min="2818" max="2818" width="9.75" style="78" customWidth="1"/>
    <col min="2819" max="2819" width="9.5" style="78" customWidth="1"/>
    <col min="2820" max="2820" width="4.875" style="78" customWidth="1"/>
    <col min="2821" max="2821" width="6.25" style="78" customWidth="1"/>
    <col min="2822" max="2822" width="13.625" style="78" customWidth="1"/>
    <col min="2823" max="2823" width="8.25" style="78" customWidth="1"/>
    <col min="2824" max="2824" width="11.625" style="78" customWidth="1"/>
    <col min="2825" max="2825" width="11.125" style="78" customWidth="1"/>
    <col min="2826" max="2826" width="19.25" style="78" customWidth="1"/>
    <col min="2827" max="2827" width="11" style="78" customWidth="1"/>
    <col min="2828" max="2828" width="13.125" style="78" customWidth="1"/>
    <col min="2829" max="3072" width="9" style="78"/>
    <col min="3073" max="3073" width="5.625" style="78" customWidth="1"/>
    <col min="3074" max="3074" width="9.75" style="78" customWidth="1"/>
    <col min="3075" max="3075" width="9.5" style="78" customWidth="1"/>
    <col min="3076" max="3076" width="4.875" style="78" customWidth="1"/>
    <col min="3077" max="3077" width="6.25" style="78" customWidth="1"/>
    <col min="3078" max="3078" width="13.625" style="78" customWidth="1"/>
    <col min="3079" max="3079" width="8.25" style="78" customWidth="1"/>
    <col min="3080" max="3080" width="11.625" style="78" customWidth="1"/>
    <col min="3081" max="3081" width="11.125" style="78" customWidth="1"/>
    <col min="3082" max="3082" width="19.25" style="78" customWidth="1"/>
    <col min="3083" max="3083" width="11" style="78" customWidth="1"/>
    <col min="3084" max="3084" width="13.125" style="78" customWidth="1"/>
    <col min="3085" max="3328" width="9" style="78"/>
    <col min="3329" max="3329" width="5.625" style="78" customWidth="1"/>
    <col min="3330" max="3330" width="9.75" style="78" customWidth="1"/>
    <col min="3331" max="3331" width="9.5" style="78" customWidth="1"/>
    <col min="3332" max="3332" width="4.875" style="78" customWidth="1"/>
    <col min="3333" max="3333" width="6.25" style="78" customWidth="1"/>
    <col min="3334" max="3334" width="13.625" style="78" customWidth="1"/>
    <col min="3335" max="3335" width="8.25" style="78" customWidth="1"/>
    <col min="3336" max="3336" width="11.625" style="78" customWidth="1"/>
    <col min="3337" max="3337" width="11.125" style="78" customWidth="1"/>
    <col min="3338" max="3338" width="19.25" style="78" customWidth="1"/>
    <col min="3339" max="3339" width="11" style="78" customWidth="1"/>
    <col min="3340" max="3340" width="13.125" style="78" customWidth="1"/>
    <col min="3341" max="3584" width="9" style="78"/>
    <col min="3585" max="3585" width="5.625" style="78" customWidth="1"/>
    <col min="3586" max="3586" width="9.75" style="78" customWidth="1"/>
    <col min="3587" max="3587" width="9.5" style="78" customWidth="1"/>
    <col min="3588" max="3588" width="4.875" style="78" customWidth="1"/>
    <col min="3589" max="3589" width="6.25" style="78" customWidth="1"/>
    <col min="3590" max="3590" width="13.625" style="78" customWidth="1"/>
    <col min="3591" max="3591" width="8.25" style="78" customWidth="1"/>
    <col min="3592" max="3592" width="11.625" style="78" customWidth="1"/>
    <col min="3593" max="3593" width="11.125" style="78" customWidth="1"/>
    <col min="3594" max="3594" width="19.25" style="78" customWidth="1"/>
    <col min="3595" max="3595" width="11" style="78" customWidth="1"/>
    <col min="3596" max="3596" width="13.125" style="78" customWidth="1"/>
    <col min="3597" max="3840" width="9" style="78"/>
    <col min="3841" max="3841" width="5.625" style="78" customWidth="1"/>
    <col min="3842" max="3842" width="9.75" style="78" customWidth="1"/>
    <col min="3843" max="3843" width="9.5" style="78" customWidth="1"/>
    <col min="3844" max="3844" width="4.875" style="78" customWidth="1"/>
    <col min="3845" max="3845" width="6.25" style="78" customWidth="1"/>
    <col min="3846" max="3846" width="13.625" style="78" customWidth="1"/>
    <col min="3847" max="3847" width="8.25" style="78" customWidth="1"/>
    <col min="3848" max="3848" width="11.625" style="78" customWidth="1"/>
    <col min="3849" max="3849" width="11.125" style="78" customWidth="1"/>
    <col min="3850" max="3850" width="19.25" style="78" customWidth="1"/>
    <col min="3851" max="3851" width="11" style="78" customWidth="1"/>
    <col min="3852" max="3852" width="13.125" style="78" customWidth="1"/>
    <col min="3853" max="4096" width="9" style="78"/>
    <col min="4097" max="4097" width="5.625" style="78" customWidth="1"/>
    <col min="4098" max="4098" width="9.75" style="78" customWidth="1"/>
    <col min="4099" max="4099" width="9.5" style="78" customWidth="1"/>
    <col min="4100" max="4100" width="4.875" style="78" customWidth="1"/>
    <col min="4101" max="4101" width="6.25" style="78" customWidth="1"/>
    <col min="4102" max="4102" width="13.625" style="78" customWidth="1"/>
    <col min="4103" max="4103" width="8.25" style="78" customWidth="1"/>
    <col min="4104" max="4104" width="11.625" style="78" customWidth="1"/>
    <col min="4105" max="4105" width="11.125" style="78" customWidth="1"/>
    <col min="4106" max="4106" width="19.25" style="78" customWidth="1"/>
    <col min="4107" max="4107" width="11" style="78" customWidth="1"/>
    <col min="4108" max="4108" width="13.125" style="78" customWidth="1"/>
    <col min="4109" max="4352" width="9" style="78"/>
    <col min="4353" max="4353" width="5.625" style="78" customWidth="1"/>
    <col min="4354" max="4354" width="9.75" style="78" customWidth="1"/>
    <col min="4355" max="4355" width="9.5" style="78" customWidth="1"/>
    <col min="4356" max="4356" width="4.875" style="78" customWidth="1"/>
    <col min="4357" max="4357" width="6.25" style="78" customWidth="1"/>
    <col min="4358" max="4358" width="13.625" style="78" customWidth="1"/>
    <col min="4359" max="4359" width="8.25" style="78" customWidth="1"/>
    <col min="4360" max="4360" width="11.625" style="78" customWidth="1"/>
    <col min="4361" max="4361" width="11.125" style="78" customWidth="1"/>
    <col min="4362" max="4362" width="19.25" style="78" customWidth="1"/>
    <col min="4363" max="4363" width="11" style="78" customWidth="1"/>
    <col min="4364" max="4364" width="13.125" style="78" customWidth="1"/>
    <col min="4365" max="4608" width="9" style="78"/>
    <col min="4609" max="4609" width="5.625" style="78" customWidth="1"/>
    <col min="4610" max="4610" width="9.75" style="78" customWidth="1"/>
    <col min="4611" max="4611" width="9.5" style="78" customWidth="1"/>
    <col min="4612" max="4612" width="4.875" style="78" customWidth="1"/>
    <col min="4613" max="4613" width="6.25" style="78" customWidth="1"/>
    <col min="4614" max="4614" width="13.625" style="78" customWidth="1"/>
    <col min="4615" max="4615" width="8.25" style="78" customWidth="1"/>
    <col min="4616" max="4616" width="11.625" style="78" customWidth="1"/>
    <col min="4617" max="4617" width="11.125" style="78" customWidth="1"/>
    <col min="4618" max="4618" width="19.25" style="78" customWidth="1"/>
    <col min="4619" max="4619" width="11" style="78" customWidth="1"/>
    <col min="4620" max="4620" width="13.125" style="78" customWidth="1"/>
    <col min="4621" max="4864" width="9" style="78"/>
    <col min="4865" max="4865" width="5.625" style="78" customWidth="1"/>
    <col min="4866" max="4866" width="9.75" style="78" customWidth="1"/>
    <col min="4867" max="4867" width="9.5" style="78" customWidth="1"/>
    <col min="4868" max="4868" width="4.875" style="78" customWidth="1"/>
    <col min="4869" max="4869" width="6.25" style="78" customWidth="1"/>
    <col min="4870" max="4870" width="13.625" style="78" customWidth="1"/>
    <col min="4871" max="4871" width="8.25" style="78" customWidth="1"/>
    <col min="4872" max="4872" width="11.625" style="78" customWidth="1"/>
    <col min="4873" max="4873" width="11.125" style="78" customWidth="1"/>
    <col min="4874" max="4874" width="19.25" style="78" customWidth="1"/>
    <col min="4875" max="4875" width="11" style="78" customWidth="1"/>
    <col min="4876" max="4876" width="13.125" style="78" customWidth="1"/>
    <col min="4877" max="5120" width="9" style="78"/>
    <col min="5121" max="5121" width="5.625" style="78" customWidth="1"/>
    <col min="5122" max="5122" width="9.75" style="78" customWidth="1"/>
    <col min="5123" max="5123" width="9.5" style="78" customWidth="1"/>
    <col min="5124" max="5124" width="4.875" style="78" customWidth="1"/>
    <col min="5125" max="5125" width="6.25" style="78" customWidth="1"/>
    <col min="5126" max="5126" width="13.625" style="78" customWidth="1"/>
    <col min="5127" max="5127" width="8.25" style="78" customWidth="1"/>
    <col min="5128" max="5128" width="11.625" style="78" customWidth="1"/>
    <col min="5129" max="5129" width="11.125" style="78" customWidth="1"/>
    <col min="5130" max="5130" width="19.25" style="78" customWidth="1"/>
    <col min="5131" max="5131" width="11" style="78" customWidth="1"/>
    <col min="5132" max="5132" width="13.125" style="78" customWidth="1"/>
    <col min="5133" max="5376" width="9" style="78"/>
    <col min="5377" max="5377" width="5.625" style="78" customWidth="1"/>
    <col min="5378" max="5378" width="9.75" style="78" customWidth="1"/>
    <col min="5379" max="5379" width="9.5" style="78" customWidth="1"/>
    <col min="5380" max="5380" width="4.875" style="78" customWidth="1"/>
    <col min="5381" max="5381" width="6.25" style="78" customWidth="1"/>
    <col min="5382" max="5382" width="13.625" style="78" customWidth="1"/>
    <col min="5383" max="5383" width="8.25" style="78" customWidth="1"/>
    <col min="5384" max="5384" width="11.625" style="78" customWidth="1"/>
    <col min="5385" max="5385" width="11.125" style="78" customWidth="1"/>
    <col min="5386" max="5386" width="19.25" style="78" customWidth="1"/>
    <col min="5387" max="5387" width="11" style="78" customWidth="1"/>
    <col min="5388" max="5388" width="13.125" style="78" customWidth="1"/>
    <col min="5389" max="5632" width="9" style="78"/>
    <col min="5633" max="5633" width="5.625" style="78" customWidth="1"/>
    <col min="5634" max="5634" width="9.75" style="78" customWidth="1"/>
    <col min="5635" max="5635" width="9.5" style="78" customWidth="1"/>
    <col min="5636" max="5636" width="4.875" style="78" customWidth="1"/>
    <col min="5637" max="5637" width="6.25" style="78" customWidth="1"/>
    <col min="5638" max="5638" width="13.625" style="78" customWidth="1"/>
    <col min="5639" max="5639" width="8.25" style="78" customWidth="1"/>
    <col min="5640" max="5640" width="11.625" style="78" customWidth="1"/>
    <col min="5641" max="5641" width="11.125" style="78" customWidth="1"/>
    <col min="5642" max="5642" width="19.25" style="78" customWidth="1"/>
    <col min="5643" max="5643" width="11" style="78" customWidth="1"/>
    <col min="5644" max="5644" width="13.125" style="78" customWidth="1"/>
    <col min="5645" max="5888" width="9" style="78"/>
    <col min="5889" max="5889" width="5.625" style="78" customWidth="1"/>
    <col min="5890" max="5890" width="9.75" style="78" customWidth="1"/>
    <col min="5891" max="5891" width="9.5" style="78" customWidth="1"/>
    <col min="5892" max="5892" width="4.875" style="78" customWidth="1"/>
    <col min="5893" max="5893" width="6.25" style="78" customWidth="1"/>
    <col min="5894" max="5894" width="13.625" style="78" customWidth="1"/>
    <col min="5895" max="5895" width="8.25" style="78" customWidth="1"/>
    <col min="5896" max="5896" width="11.625" style="78" customWidth="1"/>
    <col min="5897" max="5897" width="11.125" style="78" customWidth="1"/>
    <col min="5898" max="5898" width="19.25" style="78" customWidth="1"/>
    <col min="5899" max="5899" width="11" style="78" customWidth="1"/>
    <col min="5900" max="5900" width="13.125" style="78" customWidth="1"/>
    <col min="5901" max="6144" width="9" style="78"/>
    <col min="6145" max="6145" width="5.625" style="78" customWidth="1"/>
    <col min="6146" max="6146" width="9.75" style="78" customWidth="1"/>
    <col min="6147" max="6147" width="9.5" style="78" customWidth="1"/>
    <col min="6148" max="6148" width="4.875" style="78" customWidth="1"/>
    <col min="6149" max="6149" width="6.25" style="78" customWidth="1"/>
    <col min="6150" max="6150" width="13.625" style="78" customWidth="1"/>
    <col min="6151" max="6151" width="8.25" style="78" customWidth="1"/>
    <col min="6152" max="6152" width="11.625" style="78" customWidth="1"/>
    <col min="6153" max="6153" width="11.125" style="78" customWidth="1"/>
    <col min="6154" max="6154" width="19.25" style="78" customWidth="1"/>
    <col min="6155" max="6155" width="11" style="78" customWidth="1"/>
    <col min="6156" max="6156" width="13.125" style="78" customWidth="1"/>
    <col min="6157" max="6400" width="9" style="78"/>
    <col min="6401" max="6401" width="5.625" style="78" customWidth="1"/>
    <col min="6402" max="6402" width="9.75" style="78" customWidth="1"/>
    <col min="6403" max="6403" width="9.5" style="78" customWidth="1"/>
    <col min="6404" max="6404" width="4.875" style="78" customWidth="1"/>
    <col min="6405" max="6405" width="6.25" style="78" customWidth="1"/>
    <col min="6406" max="6406" width="13.625" style="78" customWidth="1"/>
    <col min="6407" max="6407" width="8.25" style="78" customWidth="1"/>
    <col min="6408" max="6408" width="11.625" style="78" customWidth="1"/>
    <col min="6409" max="6409" width="11.125" style="78" customWidth="1"/>
    <col min="6410" max="6410" width="19.25" style="78" customWidth="1"/>
    <col min="6411" max="6411" width="11" style="78" customWidth="1"/>
    <col min="6412" max="6412" width="13.125" style="78" customWidth="1"/>
    <col min="6413" max="6656" width="9" style="78"/>
    <col min="6657" max="6657" width="5.625" style="78" customWidth="1"/>
    <col min="6658" max="6658" width="9.75" style="78" customWidth="1"/>
    <col min="6659" max="6659" width="9.5" style="78" customWidth="1"/>
    <col min="6660" max="6660" width="4.875" style="78" customWidth="1"/>
    <col min="6661" max="6661" width="6.25" style="78" customWidth="1"/>
    <col min="6662" max="6662" width="13.625" style="78" customWidth="1"/>
    <col min="6663" max="6663" width="8.25" style="78" customWidth="1"/>
    <col min="6664" max="6664" width="11.625" style="78" customWidth="1"/>
    <col min="6665" max="6665" width="11.125" style="78" customWidth="1"/>
    <col min="6666" max="6666" width="19.25" style="78" customWidth="1"/>
    <col min="6667" max="6667" width="11" style="78" customWidth="1"/>
    <col min="6668" max="6668" width="13.125" style="78" customWidth="1"/>
    <col min="6669" max="6912" width="9" style="78"/>
    <col min="6913" max="6913" width="5.625" style="78" customWidth="1"/>
    <col min="6914" max="6914" width="9.75" style="78" customWidth="1"/>
    <col min="6915" max="6915" width="9.5" style="78" customWidth="1"/>
    <col min="6916" max="6916" width="4.875" style="78" customWidth="1"/>
    <col min="6917" max="6917" width="6.25" style="78" customWidth="1"/>
    <col min="6918" max="6918" width="13.625" style="78" customWidth="1"/>
    <col min="6919" max="6919" width="8.25" style="78" customWidth="1"/>
    <col min="6920" max="6920" width="11.625" style="78" customWidth="1"/>
    <col min="6921" max="6921" width="11.125" style="78" customWidth="1"/>
    <col min="6922" max="6922" width="19.25" style="78" customWidth="1"/>
    <col min="6923" max="6923" width="11" style="78" customWidth="1"/>
    <col min="6924" max="6924" width="13.125" style="78" customWidth="1"/>
    <col min="6925" max="7168" width="9" style="78"/>
    <col min="7169" max="7169" width="5.625" style="78" customWidth="1"/>
    <col min="7170" max="7170" width="9.75" style="78" customWidth="1"/>
    <col min="7171" max="7171" width="9.5" style="78" customWidth="1"/>
    <col min="7172" max="7172" width="4.875" style="78" customWidth="1"/>
    <col min="7173" max="7173" width="6.25" style="78" customWidth="1"/>
    <col min="7174" max="7174" width="13.625" style="78" customWidth="1"/>
    <col min="7175" max="7175" width="8.25" style="78" customWidth="1"/>
    <col min="7176" max="7176" width="11.625" style="78" customWidth="1"/>
    <col min="7177" max="7177" width="11.125" style="78" customWidth="1"/>
    <col min="7178" max="7178" width="19.25" style="78" customWidth="1"/>
    <col min="7179" max="7179" width="11" style="78" customWidth="1"/>
    <col min="7180" max="7180" width="13.125" style="78" customWidth="1"/>
    <col min="7181" max="7424" width="9" style="78"/>
    <col min="7425" max="7425" width="5.625" style="78" customWidth="1"/>
    <col min="7426" max="7426" width="9.75" style="78" customWidth="1"/>
    <col min="7427" max="7427" width="9.5" style="78" customWidth="1"/>
    <col min="7428" max="7428" width="4.875" style="78" customWidth="1"/>
    <col min="7429" max="7429" width="6.25" style="78" customWidth="1"/>
    <col min="7430" max="7430" width="13.625" style="78" customWidth="1"/>
    <col min="7431" max="7431" width="8.25" style="78" customWidth="1"/>
    <col min="7432" max="7432" width="11.625" style="78" customWidth="1"/>
    <col min="7433" max="7433" width="11.125" style="78" customWidth="1"/>
    <col min="7434" max="7434" width="19.25" style="78" customWidth="1"/>
    <col min="7435" max="7435" width="11" style="78" customWidth="1"/>
    <col min="7436" max="7436" width="13.125" style="78" customWidth="1"/>
    <col min="7437" max="7680" width="9" style="78"/>
    <col min="7681" max="7681" width="5.625" style="78" customWidth="1"/>
    <col min="7682" max="7682" width="9.75" style="78" customWidth="1"/>
    <col min="7683" max="7683" width="9.5" style="78" customWidth="1"/>
    <col min="7684" max="7684" width="4.875" style="78" customWidth="1"/>
    <col min="7685" max="7685" width="6.25" style="78" customWidth="1"/>
    <col min="7686" max="7686" width="13.625" style="78" customWidth="1"/>
    <col min="7687" max="7687" width="8.25" style="78" customWidth="1"/>
    <col min="7688" max="7688" width="11.625" style="78" customWidth="1"/>
    <col min="7689" max="7689" width="11.125" style="78" customWidth="1"/>
    <col min="7690" max="7690" width="19.25" style="78" customWidth="1"/>
    <col min="7691" max="7691" width="11" style="78" customWidth="1"/>
    <col min="7692" max="7692" width="13.125" style="78" customWidth="1"/>
    <col min="7693" max="7936" width="9" style="78"/>
    <col min="7937" max="7937" width="5.625" style="78" customWidth="1"/>
    <col min="7938" max="7938" width="9.75" style="78" customWidth="1"/>
    <col min="7939" max="7939" width="9.5" style="78" customWidth="1"/>
    <col min="7940" max="7940" width="4.875" style="78" customWidth="1"/>
    <col min="7941" max="7941" width="6.25" style="78" customWidth="1"/>
    <col min="7942" max="7942" width="13.625" style="78" customWidth="1"/>
    <col min="7943" max="7943" width="8.25" style="78" customWidth="1"/>
    <col min="7944" max="7944" width="11.625" style="78" customWidth="1"/>
    <col min="7945" max="7945" width="11.125" style="78" customWidth="1"/>
    <col min="7946" max="7946" width="19.25" style="78" customWidth="1"/>
    <col min="7947" max="7947" width="11" style="78" customWidth="1"/>
    <col min="7948" max="7948" width="13.125" style="78" customWidth="1"/>
    <col min="7949" max="8192" width="9" style="78"/>
    <col min="8193" max="8193" width="5.625" style="78" customWidth="1"/>
    <col min="8194" max="8194" width="9.75" style="78" customWidth="1"/>
    <col min="8195" max="8195" width="9.5" style="78" customWidth="1"/>
    <col min="8196" max="8196" width="4.875" style="78" customWidth="1"/>
    <col min="8197" max="8197" width="6.25" style="78" customWidth="1"/>
    <col min="8198" max="8198" width="13.625" style="78" customWidth="1"/>
    <col min="8199" max="8199" width="8.25" style="78" customWidth="1"/>
    <col min="8200" max="8200" width="11.625" style="78" customWidth="1"/>
    <col min="8201" max="8201" width="11.125" style="78" customWidth="1"/>
    <col min="8202" max="8202" width="19.25" style="78" customWidth="1"/>
    <col min="8203" max="8203" width="11" style="78" customWidth="1"/>
    <col min="8204" max="8204" width="13.125" style="78" customWidth="1"/>
    <col min="8205" max="8448" width="9" style="78"/>
    <col min="8449" max="8449" width="5.625" style="78" customWidth="1"/>
    <col min="8450" max="8450" width="9.75" style="78" customWidth="1"/>
    <col min="8451" max="8451" width="9.5" style="78" customWidth="1"/>
    <col min="8452" max="8452" width="4.875" style="78" customWidth="1"/>
    <col min="8453" max="8453" width="6.25" style="78" customWidth="1"/>
    <col min="8454" max="8454" width="13.625" style="78" customWidth="1"/>
    <col min="8455" max="8455" width="8.25" style="78" customWidth="1"/>
    <col min="8456" max="8456" width="11.625" style="78" customWidth="1"/>
    <col min="8457" max="8457" width="11.125" style="78" customWidth="1"/>
    <col min="8458" max="8458" width="19.25" style="78" customWidth="1"/>
    <col min="8459" max="8459" width="11" style="78" customWidth="1"/>
    <col min="8460" max="8460" width="13.125" style="78" customWidth="1"/>
    <col min="8461" max="8704" width="9" style="78"/>
    <col min="8705" max="8705" width="5.625" style="78" customWidth="1"/>
    <col min="8706" max="8706" width="9.75" style="78" customWidth="1"/>
    <col min="8707" max="8707" width="9.5" style="78" customWidth="1"/>
    <col min="8708" max="8708" width="4.875" style="78" customWidth="1"/>
    <col min="8709" max="8709" width="6.25" style="78" customWidth="1"/>
    <col min="8710" max="8710" width="13.625" style="78" customWidth="1"/>
    <col min="8711" max="8711" width="8.25" style="78" customWidth="1"/>
    <col min="8712" max="8712" width="11.625" style="78" customWidth="1"/>
    <col min="8713" max="8713" width="11.125" style="78" customWidth="1"/>
    <col min="8714" max="8714" width="19.25" style="78" customWidth="1"/>
    <col min="8715" max="8715" width="11" style="78" customWidth="1"/>
    <col min="8716" max="8716" width="13.125" style="78" customWidth="1"/>
    <col min="8717" max="8960" width="9" style="78"/>
    <col min="8961" max="8961" width="5.625" style="78" customWidth="1"/>
    <col min="8962" max="8962" width="9.75" style="78" customWidth="1"/>
    <col min="8963" max="8963" width="9.5" style="78" customWidth="1"/>
    <col min="8964" max="8964" width="4.875" style="78" customWidth="1"/>
    <col min="8965" max="8965" width="6.25" style="78" customWidth="1"/>
    <col min="8966" max="8966" width="13.625" style="78" customWidth="1"/>
    <col min="8967" max="8967" width="8.25" style="78" customWidth="1"/>
    <col min="8968" max="8968" width="11.625" style="78" customWidth="1"/>
    <col min="8969" max="8969" width="11.125" style="78" customWidth="1"/>
    <col min="8970" max="8970" width="19.25" style="78" customWidth="1"/>
    <col min="8971" max="8971" width="11" style="78" customWidth="1"/>
    <col min="8972" max="8972" width="13.125" style="78" customWidth="1"/>
    <col min="8973" max="9216" width="9" style="78"/>
    <col min="9217" max="9217" width="5.625" style="78" customWidth="1"/>
    <col min="9218" max="9218" width="9.75" style="78" customWidth="1"/>
    <col min="9219" max="9219" width="9.5" style="78" customWidth="1"/>
    <col min="9220" max="9220" width="4.875" style="78" customWidth="1"/>
    <col min="9221" max="9221" width="6.25" style="78" customWidth="1"/>
    <col min="9222" max="9222" width="13.625" style="78" customWidth="1"/>
    <col min="9223" max="9223" width="8.25" style="78" customWidth="1"/>
    <col min="9224" max="9224" width="11.625" style="78" customWidth="1"/>
    <col min="9225" max="9225" width="11.125" style="78" customWidth="1"/>
    <col min="9226" max="9226" width="19.25" style="78" customWidth="1"/>
    <col min="9227" max="9227" width="11" style="78" customWidth="1"/>
    <col min="9228" max="9228" width="13.125" style="78" customWidth="1"/>
    <col min="9229" max="9472" width="9" style="78"/>
    <col min="9473" max="9473" width="5.625" style="78" customWidth="1"/>
    <col min="9474" max="9474" width="9.75" style="78" customWidth="1"/>
    <col min="9475" max="9475" width="9.5" style="78" customWidth="1"/>
    <col min="9476" max="9476" width="4.875" style="78" customWidth="1"/>
    <col min="9477" max="9477" width="6.25" style="78" customWidth="1"/>
    <col min="9478" max="9478" width="13.625" style="78" customWidth="1"/>
    <col min="9479" max="9479" width="8.25" style="78" customWidth="1"/>
    <col min="9480" max="9480" width="11.625" style="78" customWidth="1"/>
    <col min="9481" max="9481" width="11.125" style="78" customWidth="1"/>
    <col min="9482" max="9482" width="19.25" style="78" customWidth="1"/>
    <col min="9483" max="9483" width="11" style="78" customWidth="1"/>
    <col min="9484" max="9484" width="13.125" style="78" customWidth="1"/>
    <col min="9485" max="9728" width="9" style="78"/>
    <col min="9729" max="9729" width="5.625" style="78" customWidth="1"/>
    <col min="9730" max="9730" width="9.75" style="78" customWidth="1"/>
    <col min="9731" max="9731" width="9.5" style="78" customWidth="1"/>
    <col min="9732" max="9732" width="4.875" style="78" customWidth="1"/>
    <col min="9733" max="9733" width="6.25" style="78" customWidth="1"/>
    <col min="9734" max="9734" width="13.625" style="78" customWidth="1"/>
    <col min="9735" max="9735" width="8.25" style="78" customWidth="1"/>
    <col min="9736" max="9736" width="11.625" style="78" customWidth="1"/>
    <col min="9737" max="9737" width="11.125" style="78" customWidth="1"/>
    <col min="9738" max="9738" width="19.25" style="78" customWidth="1"/>
    <col min="9739" max="9739" width="11" style="78" customWidth="1"/>
    <col min="9740" max="9740" width="13.125" style="78" customWidth="1"/>
    <col min="9741" max="9984" width="9" style="78"/>
    <col min="9985" max="9985" width="5.625" style="78" customWidth="1"/>
    <col min="9986" max="9986" width="9.75" style="78" customWidth="1"/>
    <col min="9987" max="9987" width="9.5" style="78" customWidth="1"/>
    <col min="9988" max="9988" width="4.875" style="78" customWidth="1"/>
    <col min="9989" max="9989" width="6.25" style="78" customWidth="1"/>
    <col min="9990" max="9990" width="13.625" style="78" customWidth="1"/>
    <col min="9991" max="9991" width="8.25" style="78" customWidth="1"/>
    <col min="9992" max="9992" width="11.625" style="78" customWidth="1"/>
    <col min="9993" max="9993" width="11.125" style="78" customWidth="1"/>
    <col min="9994" max="9994" width="19.25" style="78" customWidth="1"/>
    <col min="9995" max="9995" width="11" style="78" customWidth="1"/>
    <col min="9996" max="9996" width="13.125" style="78" customWidth="1"/>
    <col min="9997" max="10240" width="9" style="78"/>
    <col min="10241" max="10241" width="5.625" style="78" customWidth="1"/>
    <col min="10242" max="10242" width="9.75" style="78" customWidth="1"/>
    <col min="10243" max="10243" width="9.5" style="78" customWidth="1"/>
    <col min="10244" max="10244" width="4.875" style="78" customWidth="1"/>
    <col min="10245" max="10245" width="6.25" style="78" customWidth="1"/>
    <col min="10246" max="10246" width="13.625" style="78" customWidth="1"/>
    <col min="10247" max="10247" width="8.25" style="78" customWidth="1"/>
    <col min="10248" max="10248" width="11.625" style="78" customWidth="1"/>
    <col min="10249" max="10249" width="11.125" style="78" customWidth="1"/>
    <col min="10250" max="10250" width="19.25" style="78" customWidth="1"/>
    <col min="10251" max="10251" width="11" style="78" customWidth="1"/>
    <col min="10252" max="10252" width="13.125" style="78" customWidth="1"/>
    <col min="10253" max="10496" width="9" style="78"/>
    <col min="10497" max="10497" width="5.625" style="78" customWidth="1"/>
    <col min="10498" max="10498" width="9.75" style="78" customWidth="1"/>
    <col min="10499" max="10499" width="9.5" style="78" customWidth="1"/>
    <col min="10500" max="10500" width="4.875" style="78" customWidth="1"/>
    <col min="10501" max="10501" width="6.25" style="78" customWidth="1"/>
    <col min="10502" max="10502" width="13.625" style="78" customWidth="1"/>
    <col min="10503" max="10503" width="8.25" style="78" customWidth="1"/>
    <col min="10504" max="10504" width="11.625" style="78" customWidth="1"/>
    <col min="10505" max="10505" width="11.125" style="78" customWidth="1"/>
    <col min="10506" max="10506" width="19.25" style="78" customWidth="1"/>
    <col min="10507" max="10507" width="11" style="78" customWidth="1"/>
    <col min="10508" max="10508" width="13.125" style="78" customWidth="1"/>
    <col min="10509" max="10752" width="9" style="78"/>
    <col min="10753" max="10753" width="5.625" style="78" customWidth="1"/>
    <col min="10754" max="10754" width="9.75" style="78" customWidth="1"/>
    <col min="10755" max="10755" width="9.5" style="78" customWidth="1"/>
    <col min="10756" max="10756" width="4.875" style="78" customWidth="1"/>
    <col min="10757" max="10757" width="6.25" style="78" customWidth="1"/>
    <col min="10758" max="10758" width="13.625" style="78" customWidth="1"/>
    <col min="10759" max="10759" width="8.25" style="78" customWidth="1"/>
    <col min="10760" max="10760" width="11.625" style="78" customWidth="1"/>
    <col min="10761" max="10761" width="11.125" style="78" customWidth="1"/>
    <col min="10762" max="10762" width="19.25" style="78" customWidth="1"/>
    <col min="10763" max="10763" width="11" style="78" customWidth="1"/>
    <col min="10764" max="10764" width="13.125" style="78" customWidth="1"/>
    <col min="10765" max="11008" width="9" style="78"/>
    <col min="11009" max="11009" width="5.625" style="78" customWidth="1"/>
    <col min="11010" max="11010" width="9.75" style="78" customWidth="1"/>
    <col min="11011" max="11011" width="9.5" style="78" customWidth="1"/>
    <col min="11012" max="11012" width="4.875" style="78" customWidth="1"/>
    <col min="11013" max="11013" width="6.25" style="78" customWidth="1"/>
    <col min="11014" max="11014" width="13.625" style="78" customWidth="1"/>
    <col min="11015" max="11015" width="8.25" style="78" customWidth="1"/>
    <col min="11016" max="11016" width="11.625" style="78" customWidth="1"/>
    <col min="11017" max="11017" width="11.125" style="78" customWidth="1"/>
    <col min="11018" max="11018" width="19.25" style="78" customWidth="1"/>
    <col min="11019" max="11019" width="11" style="78" customWidth="1"/>
    <col min="11020" max="11020" width="13.125" style="78" customWidth="1"/>
    <col min="11021" max="11264" width="9" style="78"/>
    <col min="11265" max="11265" width="5.625" style="78" customWidth="1"/>
    <col min="11266" max="11266" width="9.75" style="78" customWidth="1"/>
    <col min="11267" max="11267" width="9.5" style="78" customWidth="1"/>
    <col min="11268" max="11268" width="4.875" style="78" customWidth="1"/>
    <col min="11269" max="11269" width="6.25" style="78" customWidth="1"/>
    <col min="11270" max="11270" width="13.625" style="78" customWidth="1"/>
    <col min="11271" max="11271" width="8.25" style="78" customWidth="1"/>
    <col min="11272" max="11272" width="11.625" style="78" customWidth="1"/>
    <col min="11273" max="11273" width="11.125" style="78" customWidth="1"/>
    <col min="11274" max="11274" width="19.25" style="78" customWidth="1"/>
    <col min="11275" max="11275" width="11" style="78" customWidth="1"/>
    <col min="11276" max="11276" width="13.125" style="78" customWidth="1"/>
    <col min="11277" max="11520" width="9" style="78"/>
    <col min="11521" max="11521" width="5.625" style="78" customWidth="1"/>
    <col min="11522" max="11522" width="9.75" style="78" customWidth="1"/>
    <col min="11523" max="11523" width="9.5" style="78" customWidth="1"/>
    <col min="11524" max="11524" width="4.875" style="78" customWidth="1"/>
    <col min="11525" max="11525" width="6.25" style="78" customWidth="1"/>
    <col min="11526" max="11526" width="13.625" style="78" customWidth="1"/>
    <col min="11527" max="11527" width="8.25" style="78" customWidth="1"/>
    <col min="11528" max="11528" width="11.625" style="78" customWidth="1"/>
    <col min="11529" max="11529" width="11.125" style="78" customWidth="1"/>
    <col min="11530" max="11530" width="19.25" style="78" customWidth="1"/>
    <col min="11531" max="11531" width="11" style="78" customWidth="1"/>
    <col min="11532" max="11532" width="13.125" style="78" customWidth="1"/>
    <col min="11533" max="11776" width="9" style="78"/>
    <col min="11777" max="11777" width="5.625" style="78" customWidth="1"/>
    <col min="11778" max="11778" width="9.75" style="78" customWidth="1"/>
    <col min="11779" max="11779" width="9.5" style="78" customWidth="1"/>
    <col min="11780" max="11780" width="4.875" style="78" customWidth="1"/>
    <col min="11781" max="11781" width="6.25" style="78" customWidth="1"/>
    <col min="11782" max="11782" width="13.625" style="78" customWidth="1"/>
    <col min="11783" max="11783" width="8.25" style="78" customWidth="1"/>
    <col min="11784" max="11784" width="11.625" style="78" customWidth="1"/>
    <col min="11785" max="11785" width="11.125" style="78" customWidth="1"/>
    <col min="11786" max="11786" width="19.25" style="78" customWidth="1"/>
    <col min="11787" max="11787" width="11" style="78" customWidth="1"/>
    <col min="11788" max="11788" width="13.125" style="78" customWidth="1"/>
    <col min="11789" max="12032" width="9" style="78"/>
    <col min="12033" max="12033" width="5.625" style="78" customWidth="1"/>
    <col min="12034" max="12034" width="9.75" style="78" customWidth="1"/>
    <col min="12035" max="12035" width="9.5" style="78" customWidth="1"/>
    <col min="12036" max="12036" width="4.875" style="78" customWidth="1"/>
    <col min="12037" max="12037" width="6.25" style="78" customWidth="1"/>
    <col min="12038" max="12038" width="13.625" style="78" customWidth="1"/>
    <col min="12039" max="12039" width="8.25" style="78" customWidth="1"/>
    <col min="12040" max="12040" width="11.625" style="78" customWidth="1"/>
    <col min="12041" max="12041" width="11.125" style="78" customWidth="1"/>
    <col min="12042" max="12042" width="19.25" style="78" customWidth="1"/>
    <col min="12043" max="12043" width="11" style="78" customWidth="1"/>
    <col min="12044" max="12044" width="13.125" style="78" customWidth="1"/>
    <col min="12045" max="12288" width="9" style="78"/>
    <col min="12289" max="12289" width="5.625" style="78" customWidth="1"/>
    <col min="12290" max="12290" width="9.75" style="78" customWidth="1"/>
    <col min="12291" max="12291" width="9.5" style="78" customWidth="1"/>
    <col min="12292" max="12292" width="4.875" style="78" customWidth="1"/>
    <col min="12293" max="12293" width="6.25" style="78" customWidth="1"/>
    <col min="12294" max="12294" width="13.625" style="78" customWidth="1"/>
    <col min="12295" max="12295" width="8.25" style="78" customWidth="1"/>
    <col min="12296" max="12296" width="11.625" style="78" customWidth="1"/>
    <col min="12297" max="12297" width="11.125" style="78" customWidth="1"/>
    <col min="12298" max="12298" width="19.25" style="78" customWidth="1"/>
    <col min="12299" max="12299" width="11" style="78" customWidth="1"/>
    <col min="12300" max="12300" width="13.125" style="78" customWidth="1"/>
    <col min="12301" max="12544" width="9" style="78"/>
    <col min="12545" max="12545" width="5.625" style="78" customWidth="1"/>
    <col min="12546" max="12546" width="9.75" style="78" customWidth="1"/>
    <col min="12547" max="12547" width="9.5" style="78" customWidth="1"/>
    <col min="12548" max="12548" width="4.875" style="78" customWidth="1"/>
    <col min="12549" max="12549" width="6.25" style="78" customWidth="1"/>
    <col min="12550" max="12550" width="13.625" style="78" customWidth="1"/>
    <col min="12551" max="12551" width="8.25" style="78" customWidth="1"/>
    <col min="12552" max="12552" width="11.625" style="78" customWidth="1"/>
    <col min="12553" max="12553" width="11.125" style="78" customWidth="1"/>
    <col min="12554" max="12554" width="19.25" style="78" customWidth="1"/>
    <col min="12555" max="12555" width="11" style="78" customWidth="1"/>
    <col min="12556" max="12556" width="13.125" style="78" customWidth="1"/>
    <col min="12557" max="12800" width="9" style="78"/>
    <col min="12801" max="12801" width="5.625" style="78" customWidth="1"/>
    <col min="12802" max="12802" width="9.75" style="78" customWidth="1"/>
    <col min="12803" max="12803" width="9.5" style="78" customWidth="1"/>
    <col min="12804" max="12804" width="4.875" style="78" customWidth="1"/>
    <col min="12805" max="12805" width="6.25" style="78" customWidth="1"/>
    <col min="12806" max="12806" width="13.625" style="78" customWidth="1"/>
    <col min="12807" max="12807" width="8.25" style="78" customWidth="1"/>
    <col min="12808" max="12808" width="11.625" style="78" customWidth="1"/>
    <col min="12809" max="12809" width="11.125" style="78" customWidth="1"/>
    <col min="12810" max="12810" width="19.25" style="78" customWidth="1"/>
    <col min="12811" max="12811" width="11" style="78" customWidth="1"/>
    <col min="12812" max="12812" width="13.125" style="78" customWidth="1"/>
    <col min="12813" max="13056" width="9" style="78"/>
    <col min="13057" max="13057" width="5.625" style="78" customWidth="1"/>
    <col min="13058" max="13058" width="9.75" style="78" customWidth="1"/>
    <col min="13059" max="13059" width="9.5" style="78" customWidth="1"/>
    <col min="13060" max="13060" width="4.875" style="78" customWidth="1"/>
    <col min="13061" max="13061" width="6.25" style="78" customWidth="1"/>
    <col min="13062" max="13062" width="13.625" style="78" customWidth="1"/>
    <col min="13063" max="13063" width="8.25" style="78" customWidth="1"/>
    <col min="13064" max="13064" width="11.625" style="78" customWidth="1"/>
    <col min="13065" max="13065" width="11.125" style="78" customWidth="1"/>
    <col min="13066" max="13066" width="19.25" style="78" customWidth="1"/>
    <col min="13067" max="13067" width="11" style="78" customWidth="1"/>
    <col min="13068" max="13068" width="13.125" style="78" customWidth="1"/>
    <col min="13069" max="13312" width="9" style="78"/>
    <col min="13313" max="13313" width="5.625" style="78" customWidth="1"/>
    <col min="13314" max="13314" width="9.75" style="78" customWidth="1"/>
    <col min="13315" max="13315" width="9.5" style="78" customWidth="1"/>
    <col min="13316" max="13316" width="4.875" style="78" customWidth="1"/>
    <col min="13317" max="13317" width="6.25" style="78" customWidth="1"/>
    <col min="13318" max="13318" width="13.625" style="78" customWidth="1"/>
    <col min="13319" max="13319" width="8.25" style="78" customWidth="1"/>
    <col min="13320" max="13320" width="11.625" style="78" customWidth="1"/>
    <col min="13321" max="13321" width="11.125" style="78" customWidth="1"/>
    <col min="13322" max="13322" width="19.25" style="78" customWidth="1"/>
    <col min="13323" max="13323" width="11" style="78" customWidth="1"/>
    <col min="13324" max="13324" width="13.125" style="78" customWidth="1"/>
    <col min="13325" max="13568" width="9" style="78"/>
    <col min="13569" max="13569" width="5.625" style="78" customWidth="1"/>
    <col min="13570" max="13570" width="9.75" style="78" customWidth="1"/>
    <col min="13571" max="13571" width="9.5" style="78" customWidth="1"/>
    <col min="13572" max="13572" width="4.875" style="78" customWidth="1"/>
    <col min="13573" max="13573" width="6.25" style="78" customWidth="1"/>
    <col min="13574" max="13574" width="13.625" style="78" customWidth="1"/>
    <col min="13575" max="13575" width="8.25" style="78" customWidth="1"/>
    <col min="13576" max="13576" width="11.625" style="78" customWidth="1"/>
    <col min="13577" max="13577" width="11.125" style="78" customWidth="1"/>
    <col min="13578" max="13578" width="19.25" style="78" customWidth="1"/>
    <col min="13579" max="13579" width="11" style="78" customWidth="1"/>
    <col min="13580" max="13580" width="13.125" style="78" customWidth="1"/>
    <col min="13581" max="13824" width="9" style="78"/>
    <col min="13825" max="13825" width="5.625" style="78" customWidth="1"/>
    <col min="13826" max="13826" width="9.75" style="78" customWidth="1"/>
    <col min="13827" max="13827" width="9.5" style="78" customWidth="1"/>
    <col min="13828" max="13828" width="4.875" style="78" customWidth="1"/>
    <col min="13829" max="13829" width="6.25" style="78" customWidth="1"/>
    <col min="13830" max="13830" width="13.625" style="78" customWidth="1"/>
    <col min="13831" max="13831" width="8.25" style="78" customWidth="1"/>
    <col min="13832" max="13832" width="11.625" style="78" customWidth="1"/>
    <col min="13833" max="13833" width="11.125" style="78" customWidth="1"/>
    <col min="13834" max="13834" width="19.25" style="78" customWidth="1"/>
    <col min="13835" max="13835" width="11" style="78" customWidth="1"/>
    <col min="13836" max="13836" width="13.125" style="78" customWidth="1"/>
    <col min="13837" max="14080" width="9" style="78"/>
    <col min="14081" max="14081" width="5.625" style="78" customWidth="1"/>
    <col min="14082" max="14082" width="9.75" style="78" customWidth="1"/>
    <col min="14083" max="14083" width="9.5" style="78" customWidth="1"/>
    <col min="14084" max="14084" width="4.875" style="78" customWidth="1"/>
    <col min="14085" max="14085" width="6.25" style="78" customWidth="1"/>
    <col min="14086" max="14086" width="13.625" style="78" customWidth="1"/>
    <col min="14087" max="14087" width="8.25" style="78" customWidth="1"/>
    <col min="14088" max="14088" width="11.625" style="78" customWidth="1"/>
    <col min="14089" max="14089" width="11.125" style="78" customWidth="1"/>
    <col min="14090" max="14090" width="19.25" style="78" customWidth="1"/>
    <col min="14091" max="14091" width="11" style="78" customWidth="1"/>
    <col min="14092" max="14092" width="13.125" style="78" customWidth="1"/>
    <col min="14093" max="14336" width="9" style="78"/>
    <col min="14337" max="14337" width="5.625" style="78" customWidth="1"/>
    <col min="14338" max="14338" width="9.75" style="78" customWidth="1"/>
    <col min="14339" max="14339" width="9.5" style="78" customWidth="1"/>
    <col min="14340" max="14340" width="4.875" style="78" customWidth="1"/>
    <col min="14341" max="14341" width="6.25" style="78" customWidth="1"/>
    <col min="14342" max="14342" width="13.625" style="78" customWidth="1"/>
    <col min="14343" max="14343" width="8.25" style="78" customWidth="1"/>
    <col min="14344" max="14344" width="11.625" style="78" customWidth="1"/>
    <col min="14345" max="14345" width="11.125" style="78" customWidth="1"/>
    <col min="14346" max="14346" width="19.25" style="78" customWidth="1"/>
    <col min="14347" max="14347" width="11" style="78" customWidth="1"/>
    <col min="14348" max="14348" width="13.125" style="78" customWidth="1"/>
    <col min="14349" max="14592" width="9" style="78"/>
    <col min="14593" max="14593" width="5.625" style="78" customWidth="1"/>
    <col min="14594" max="14594" width="9.75" style="78" customWidth="1"/>
    <col min="14595" max="14595" width="9.5" style="78" customWidth="1"/>
    <col min="14596" max="14596" width="4.875" style="78" customWidth="1"/>
    <col min="14597" max="14597" width="6.25" style="78" customWidth="1"/>
    <col min="14598" max="14598" width="13.625" style="78" customWidth="1"/>
    <col min="14599" max="14599" width="8.25" style="78" customWidth="1"/>
    <col min="14600" max="14600" width="11.625" style="78" customWidth="1"/>
    <col min="14601" max="14601" width="11.125" style="78" customWidth="1"/>
    <col min="14602" max="14602" width="19.25" style="78" customWidth="1"/>
    <col min="14603" max="14603" width="11" style="78" customWidth="1"/>
    <col min="14604" max="14604" width="13.125" style="78" customWidth="1"/>
    <col min="14605" max="14848" width="9" style="78"/>
    <col min="14849" max="14849" width="5.625" style="78" customWidth="1"/>
    <col min="14850" max="14850" width="9.75" style="78" customWidth="1"/>
    <col min="14851" max="14851" width="9.5" style="78" customWidth="1"/>
    <col min="14852" max="14852" width="4.875" style="78" customWidth="1"/>
    <col min="14853" max="14853" width="6.25" style="78" customWidth="1"/>
    <col min="14854" max="14854" width="13.625" style="78" customWidth="1"/>
    <col min="14855" max="14855" width="8.25" style="78" customWidth="1"/>
    <col min="14856" max="14856" width="11.625" style="78" customWidth="1"/>
    <col min="14857" max="14857" width="11.125" style="78" customWidth="1"/>
    <col min="14858" max="14858" width="19.25" style="78" customWidth="1"/>
    <col min="14859" max="14859" width="11" style="78" customWidth="1"/>
    <col min="14860" max="14860" width="13.125" style="78" customWidth="1"/>
    <col min="14861" max="15104" width="9" style="78"/>
    <col min="15105" max="15105" width="5.625" style="78" customWidth="1"/>
    <col min="15106" max="15106" width="9.75" style="78" customWidth="1"/>
    <col min="15107" max="15107" width="9.5" style="78" customWidth="1"/>
    <col min="15108" max="15108" width="4.875" style="78" customWidth="1"/>
    <col min="15109" max="15109" width="6.25" style="78" customWidth="1"/>
    <col min="15110" max="15110" width="13.625" style="78" customWidth="1"/>
    <col min="15111" max="15111" width="8.25" style="78" customWidth="1"/>
    <col min="15112" max="15112" width="11.625" style="78" customWidth="1"/>
    <col min="15113" max="15113" width="11.125" style="78" customWidth="1"/>
    <col min="15114" max="15114" width="19.25" style="78" customWidth="1"/>
    <col min="15115" max="15115" width="11" style="78" customWidth="1"/>
    <col min="15116" max="15116" width="13.125" style="78" customWidth="1"/>
    <col min="15117" max="15360" width="9" style="78"/>
    <col min="15361" max="15361" width="5.625" style="78" customWidth="1"/>
    <col min="15362" max="15362" width="9.75" style="78" customWidth="1"/>
    <col min="15363" max="15363" width="9.5" style="78" customWidth="1"/>
    <col min="15364" max="15364" width="4.875" style="78" customWidth="1"/>
    <col min="15365" max="15365" width="6.25" style="78" customWidth="1"/>
    <col min="15366" max="15366" width="13.625" style="78" customWidth="1"/>
    <col min="15367" max="15367" width="8.25" style="78" customWidth="1"/>
    <col min="15368" max="15368" width="11.625" style="78" customWidth="1"/>
    <col min="15369" max="15369" width="11.125" style="78" customWidth="1"/>
    <col min="15370" max="15370" width="19.25" style="78" customWidth="1"/>
    <col min="15371" max="15371" width="11" style="78" customWidth="1"/>
    <col min="15372" max="15372" width="13.125" style="78" customWidth="1"/>
    <col min="15373" max="15616" width="9" style="78"/>
    <col min="15617" max="15617" width="5.625" style="78" customWidth="1"/>
    <col min="15618" max="15618" width="9.75" style="78" customWidth="1"/>
    <col min="15619" max="15619" width="9.5" style="78" customWidth="1"/>
    <col min="15620" max="15620" width="4.875" style="78" customWidth="1"/>
    <col min="15621" max="15621" width="6.25" style="78" customWidth="1"/>
    <col min="15622" max="15622" width="13.625" style="78" customWidth="1"/>
    <col min="15623" max="15623" width="8.25" style="78" customWidth="1"/>
    <col min="15624" max="15624" width="11.625" style="78" customWidth="1"/>
    <col min="15625" max="15625" width="11.125" style="78" customWidth="1"/>
    <col min="15626" max="15626" width="19.25" style="78" customWidth="1"/>
    <col min="15627" max="15627" width="11" style="78" customWidth="1"/>
    <col min="15628" max="15628" width="13.125" style="78" customWidth="1"/>
    <col min="15629" max="15872" width="9" style="78"/>
    <col min="15873" max="15873" width="5.625" style="78" customWidth="1"/>
    <col min="15874" max="15874" width="9.75" style="78" customWidth="1"/>
    <col min="15875" max="15875" width="9.5" style="78" customWidth="1"/>
    <col min="15876" max="15876" width="4.875" style="78" customWidth="1"/>
    <col min="15877" max="15877" width="6.25" style="78" customWidth="1"/>
    <col min="15878" max="15878" width="13.625" style="78" customWidth="1"/>
    <col min="15879" max="15879" width="8.25" style="78" customWidth="1"/>
    <col min="15880" max="15880" width="11.625" style="78" customWidth="1"/>
    <col min="15881" max="15881" width="11.125" style="78" customWidth="1"/>
    <col min="15882" max="15882" width="19.25" style="78" customWidth="1"/>
    <col min="15883" max="15883" width="11" style="78" customWidth="1"/>
    <col min="15884" max="15884" width="13.125" style="78" customWidth="1"/>
    <col min="15885" max="16128" width="9" style="78"/>
    <col min="16129" max="16129" width="5.625" style="78" customWidth="1"/>
    <col min="16130" max="16130" width="9.75" style="78" customWidth="1"/>
    <col min="16131" max="16131" width="9.5" style="78" customWidth="1"/>
    <col min="16132" max="16132" width="4.875" style="78" customWidth="1"/>
    <col min="16133" max="16133" width="6.25" style="78" customWidth="1"/>
    <col min="16134" max="16134" width="13.625" style="78" customWidth="1"/>
    <col min="16135" max="16135" width="8.25" style="78" customWidth="1"/>
    <col min="16136" max="16136" width="11.625" style="78" customWidth="1"/>
    <col min="16137" max="16137" width="11.125" style="78" customWidth="1"/>
    <col min="16138" max="16138" width="19.25" style="78" customWidth="1"/>
    <col min="16139" max="16139" width="11" style="78" customWidth="1"/>
    <col min="16140" max="16140" width="13.125" style="78" customWidth="1"/>
    <col min="16141" max="16384" width="9" style="78"/>
  </cols>
  <sheetData>
    <row r="1" spans="1:10" s="65" customFormat="1" ht="21.95" customHeight="1" thickTop="1" x14ac:dyDescent="0.3">
      <c r="A1" s="286" t="s">
        <v>58</v>
      </c>
      <c r="B1" s="287"/>
      <c r="C1" s="287"/>
      <c r="D1" s="287"/>
      <c r="E1" s="287"/>
      <c r="F1" s="287"/>
      <c r="G1" s="287"/>
      <c r="H1" s="287"/>
      <c r="I1" s="287"/>
      <c r="J1" s="288"/>
    </row>
    <row r="2" spans="1:10" s="65" customFormat="1" ht="21.95" customHeight="1" thickBot="1" x14ac:dyDescent="0.35">
      <c r="A2" s="289" t="s">
        <v>59</v>
      </c>
      <c r="B2" s="290"/>
      <c r="C2" s="290"/>
      <c r="D2" s="290"/>
      <c r="E2" s="290"/>
      <c r="F2" s="290"/>
      <c r="G2" s="290"/>
      <c r="H2" s="290"/>
      <c r="I2" s="290"/>
      <c r="J2" s="291"/>
    </row>
    <row r="3" spans="1:10" s="65" customFormat="1" ht="21.95" customHeight="1" thickTop="1" x14ac:dyDescent="0.25">
      <c r="A3" s="66" t="s">
        <v>60</v>
      </c>
      <c r="B3" s="67"/>
      <c r="C3" s="68" t="str">
        <f>ปก!A14</f>
        <v>ก่อสร้างฝายน้ำล้น ค.ส.ล. (ชนิดรถยนต์ผ่านได้)</v>
      </c>
      <c r="D3" s="67"/>
      <c r="E3" s="69"/>
      <c r="F3" s="67"/>
      <c r="G3" s="70"/>
      <c r="H3" s="70"/>
      <c r="I3" s="71"/>
      <c r="J3" s="72" t="s">
        <v>61</v>
      </c>
    </row>
    <row r="4" spans="1:10" ht="21.95" customHeight="1" x14ac:dyDescent="0.25">
      <c r="A4" s="73" t="s">
        <v>62</v>
      </c>
      <c r="B4" s="74"/>
      <c r="C4" s="10" t="str">
        <f>ปก!A19</f>
        <v>ขนาดสันฝายกว้าง 4.00 ม.  ยาว 20.00 ม.  สูง 2.00 ม.</v>
      </c>
      <c r="D4" s="74"/>
      <c r="E4" s="75"/>
      <c r="F4" s="74"/>
      <c r="G4" s="3"/>
      <c r="H4" s="3"/>
      <c r="I4" s="76"/>
      <c r="J4" s="77"/>
    </row>
    <row r="5" spans="1:10" ht="21.95" customHeight="1" x14ac:dyDescent="0.25">
      <c r="A5" s="73" t="s">
        <v>63</v>
      </c>
      <c r="B5" s="74"/>
      <c r="C5" s="10" t="str">
        <f>ปก!A10</f>
        <v>บ้านปรางค์นคร  หมู่ที่ 14  ตำบลบ้านปรางค์  อำเภอคง  จังหวัดนครราชสีมา</v>
      </c>
      <c r="D5" s="3"/>
      <c r="E5" s="3"/>
      <c r="F5" s="3"/>
      <c r="G5" s="3"/>
      <c r="H5" s="3"/>
      <c r="I5" s="3"/>
      <c r="J5" s="77"/>
    </row>
    <row r="6" spans="1:10" ht="21.95" customHeight="1" x14ac:dyDescent="0.25">
      <c r="A6" s="73" t="s">
        <v>64</v>
      </c>
      <c r="B6" s="74"/>
      <c r="C6" s="6" t="str">
        <f>ปก!A10</f>
        <v>บ้านปรางค์นคร  หมู่ที่ 14  ตำบลบ้านปรางค์  อำเภอคง  จังหวัดนครราชสีมา</v>
      </c>
      <c r="D6" s="3"/>
      <c r="E6" s="3"/>
      <c r="F6" s="74"/>
      <c r="G6" s="74"/>
      <c r="H6" s="74"/>
      <c r="I6" s="74"/>
      <c r="J6" s="79"/>
    </row>
    <row r="7" spans="1:10" ht="21.95" customHeight="1" x14ac:dyDescent="0.25">
      <c r="A7" s="73" t="s">
        <v>65</v>
      </c>
      <c r="B7" s="74"/>
      <c r="C7" s="74"/>
      <c r="D7" s="80" t="str">
        <f>ปก!A27</f>
        <v>กองช่างองค์การบริหารส่วนตำบลบ้านปรางค์</v>
      </c>
      <c r="E7" s="3"/>
      <c r="F7" s="3"/>
      <c r="G7" s="3"/>
      <c r="H7" s="6"/>
      <c r="I7" s="74"/>
      <c r="J7" s="79"/>
    </row>
    <row r="8" spans="1:10" ht="21.95" customHeight="1" x14ac:dyDescent="0.25">
      <c r="A8" s="73" t="s">
        <v>66</v>
      </c>
      <c r="B8" s="74"/>
      <c r="C8" s="81">
        <f>'[1]2. กรอกข้อมูล + รายการคำนวณถนน'!F23</f>
        <v>0</v>
      </c>
      <c r="D8" s="74"/>
      <c r="E8" s="74"/>
      <c r="F8" s="74"/>
      <c r="G8" s="74"/>
      <c r="H8" s="6"/>
      <c r="I8" s="74"/>
      <c r="J8" s="79"/>
    </row>
    <row r="9" spans="1:10" ht="21.95" customHeight="1" thickBot="1" x14ac:dyDescent="0.3">
      <c r="A9" s="66" t="s">
        <v>67</v>
      </c>
      <c r="B9" s="67"/>
      <c r="C9" s="67"/>
      <c r="D9" s="82"/>
      <c r="E9" s="83">
        <f>'[1]2. กรอกข้อมูล + รายการคำนวณถนน'!F24</f>
        <v>1</v>
      </c>
      <c r="F9" s="67" t="s">
        <v>68</v>
      </c>
      <c r="G9" s="292">
        <f>ปร.4!N4</f>
        <v>42377</v>
      </c>
      <c r="H9" s="292"/>
      <c r="I9" s="67"/>
      <c r="J9" s="84"/>
    </row>
    <row r="10" spans="1:10" ht="21.95" customHeight="1" thickTop="1" x14ac:dyDescent="0.25">
      <c r="A10" s="293" t="s">
        <v>69</v>
      </c>
      <c r="B10" s="295" t="s">
        <v>9</v>
      </c>
      <c r="C10" s="296"/>
      <c r="D10" s="296"/>
      <c r="E10" s="297"/>
      <c r="F10" s="85" t="s">
        <v>70</v>
      </c>
      <c r="G10" s="86" t="s">
        <v>71</v>
      </c>
      <c r="H10" s="87" t="s">
        <v>72</v>
      </c>
      <c r="I10" s="295" t="s">
        <v>15</v>
      </c>
      <c r="J10" s="301"/>
    </row>
    <row r="11" spans="1:10" ht="21.95" customHeight="1" thickBot="1" x14ac:dyDescent="0.3">
      <c r="A11" s="294"/>
      <c r="B11" s="298"/>
      <c r="C11" s="299"/>
      <c r="D11" s="299"/>
      <c r="E11" s="300"/>
      <c r="F11" s="88" t="s">
        <v>18</v>
      </c>
      <c r="G11" s="89"/>
      <c r="H11" s="90" t="s">
        <v>71</v>
      </c>
      <c r="I11" s="298"/>
      <c r="J11" s="302"/>
    </row>
    <row r="12" spans="1:10" ht="21.95" customHeight="1" thickTop="1" x14ac:dyDescent="0.25">
      <c r="A12" s="91">
        <v>1</v>
      </c>
      <c r="B12" s="281" t="s">
        <v>73</v>
      </c>
      <c r="C12" s="282"/>
      <c r="D12" s="282"/>
      <c r="E12" s="283"/>
      <c r="F12" s="92">
        <v>0</v>
      </c>
      <c r="G12" s="93">
        <v>1.2726</v>
      </c>
      <c r="H12" s="94">
        <f t="shared" ref="H12:H17" si="0">ROUND((F12*G12),2)</f>
        <v>0</v>
      </c>
      <c r="I12" s="284" t="s">
        <v>74</v>
      </c>
      <c r="J12" s="285"/>
    </row>
    <row r="13" spans="1:10" ht="21.95" customHeight="1" x14ac:dyDescent="0.25">
      <c r="A13" s="95">
        <v>2</v>
      </c>
      <c r="B13" s="274" t="s">
        <v>75</v>
      </c>
      <c r="C13" s="275"/>
      <c r="D13" s="275"/>
      <c r="E13" s="276"/>
      <c r="F13" s="96">
        <v>0</v>
      </c>
      <c r="G13" s="97">
        <v>1.3365</v>
      </c>
      <c r="H13" s="98">
        <f t="shared" si="0"/>
        <v>0</v>
      </c>
      <c r="I13" s="277" t="s">
        <v>76</v>
      </c>
      <c r="J13" s="278"/>
    </row>
    <row r="14" spans="1:10" ht="21.95" customHeight="1" x14ac:dyDescent="0.25">
      <c r="A14" s="95">
        <v>3</v>
      </c>
      <c r="B14" s="274" t="s">
        <v>77</v>
      </c>
      <c r="C14" s="275"/>
      <c r="D14" s="275"/>
      <c r="E14" s="276"/>
      <c r="F14" s="96">
        <v>0</v>
      </c>
      <c r="G14" s="97">
        <v>1.2508999999999999</v>
      </c>
      <c r="H14" s="98">
        <f t="shared" si="0"/>
        <v>0</v>
      </c>
      <c r="I14" s="277" t="s">
        <v>78</v>
      </c>
      <c r="J14" s="278"/>
    </row>
    <row r="15" spans="1:10" ht="21.95" customHeight="1" x14ac:dyDescent="0.25">
      <c r="A15" s="91">
        <v>4</v>
      </c>
      <c r="B15" s="274" t="s">
        <v>79</v>
      </c>
      <c r="C15" s="275"/>
      <c r="D15" s="275"/>
      <c r="E15" s="276"/>
      <c r="F15" s="96">
        <v>0</v>
      </c>
      <c r="G15" s="97">
        <v>1.3266</v>
      </c>
      <c r="H15" s="98">
        <f t="shared" si="0"/>
        <v>0</v>
      </c>
      <c r="I15" s="277" t="s">
        <v>80</v>
      </c>
      <c r="J15" s="278"/>
    </row>
    <row r="16" spans="1:10" ht="21.95" customHeight="1" x14ac:dyDescent="0.25">
      <c r="A16" s="95">
        <v>5</v>
      </c>
      <c r="B16" s="274" t="s">
        <v>81</v>
      </c>
      <c r="C16" s="275"/>
      <c r="D16" s="275"/>
      <c r="E16" s="276"/>
      <c r="F16" s="96">
        <f>ปร.4!M23</f>
        <v>407734.59999999992</v>
      </c>
      <c r="G16" s="97">
        <v>1.07</v>
      </c>
      <c r="H16" s="98">
        <f t="shared" si="0"/>
        <v>436276.02</v>
      </c>
      <c r="I16" s="277" t="s">
        <v>82</v>
      </c>
      <c r="J16" s="278"/>
    </row>
    <row r="17" spans="1:14" ht="21.95" customHeight="1" x14ac:dyDescent="0.25">
      <c r="A17" s="99">
        <v>6</v>
      </c>
      <c r="B17" s="259" t="s">
        <v>83</v>
      </c>
      <c r="C17" s="260"/>
      <c r="D17" s="260"/>
      <c r="E17" s="261"/>
      <c r="F17" s="96">
        <f>ปร.4!M25</f>
        <v>38400</v>
      </c>
      <c r="G17" s="97">
        <v>1.07</v>
      </c>
      <c r="H17" s="98">
        <f t="shared" si="0"/>
        <v>41088</v>
      </c>
      <c r="I17" s="279">
        <v>0</v>
      </c>
      <c r="J17" s="280"/>
    </row>
    <row r="18" spans="1:14" ht="21.95" customHeight="1" x14ac:dyDescent="0.25">
      <c r="A18" s="99">
        <v>7</v>
      </c>
      <c r="B18" s="259" t="s">
        <v>84</v>
      </c>
      <c r="C18" s="260"/>
      <c r="D18" s="260"/>
      <c r="E18" s="261"/>
      <c r="F18" s="100">
        <f>ปร.4!M26</f>
        <v>122320.37999999998</v>
      </c>
      <c r="G18" s="101">
        <v>0</v>
      </c>
      <c r="H18" s="102">
        <f>F18</f>
        <v>122320.37999999998</v>
      </c>
      <c r="I18" s="103"/>
      <c r="J18" s="104"/>
    </row>
    <row r="19" spans="1:14" ht="21.95" customHeight="1" x14ac:dyDescent="0.25">
      <c r="A19" s="105"/>
      <c r="B19" s="262" t="s">
        <v>85</v>
      </c>
      <c r="C19" s="263"/>
      <c r="D19" s="263"/>
      <c r="E19" s="264"/>
      <c r="F19" s="106">
        <f>SUM(F12:F18)</f>
        <v>568454.97999999986</v>
      </c>
      <c r="G19" s="107">
        <v>0</v>
      </c>
      <c r="H19" s="108">
        <f>SUM(H12:H18)</f>
        <v>599684.4</v>
      </c>
      <c r="I19" s="245"/>
      <c r="J19" s="265"/>
      <c r="K19" s="109"/>
    </row>
    <row r="20" spans="1:14" ht="21.95" customHeight="1" x14ac:dyDescent="0.25">
      <c r="A20" s="110" t="s">
        <v>86</v>
      </c>
      <c r="B20" s="111" t="s">
        <v>87</v>
      </c>
      <c r="C20" s="112"/>
      <c r="D20" s="67"/>
      <c r="E20" s="67"/>
      <c r="F20" s="67"/>
      <c r="G20" s="266">
        <f>ROUNDDOWN((H19),-3)</f>
        <v>599000</v>
      </c>
      <c r="H20" s="267"/>
      <c r="I20" s="268"/>
      <c r="J20" s="269"/>
      <c r="K20" s="113"/>
      <c r="L20" s="113"/>
    </row>
    <row r="21" spans="1:14" ht="21.95" customHeight="1" x14ac:dyDescent="0.25">
      <c r="A21" s="66"/>
      <c r="B21" s="114" t="s">
        <v>88</v>
      </c>
      <c r="C21" s="270" t="str">
        <f>"("&amp;(BAHTTEXT(G20))&amp;")"</f>
        <v>(ห้าแสนเก้าหมื่นเก้าพันบาทถ้วน)</v>
      </c>
      <c r="D21" s="270"/>
      <c r="E21" s="270"/>
      <c r="F21" s="270"/>
      <c r="G21" s="270"/>
      <c r="H21" s="271"/>
      <c r="I21" s="272"/>
      <c r="J21" s="273"/>
      <c r="K21" s="115"/>
      <c r="L21" s="115"/>
    </row>
    <row r="22" spans="1:14" ht="21.95" customHeight="1" x14ac:dyDescent="0.25">
      <c r="A22" s="116"/>
      <c r="B22" s="117" t="s">
        <v>89</v>
      </c>
      <c r="C22" s="118"/>
      <c r="D22" s="248"/>
      <c r="E22" s="248"/>
      <c r="F22" s="119" t="s">
        <v>90</v>
      </c>
      <c r="G22" s="120"/>
      <c r="H22" s="120"/>
      <c r="I22" s="121"/>
      <c r="J22" s="122"/>
      <c r="L22" s="115"/>
    </row>
    <row r="23" spans="1:14" ht="21.95" customHeight="1" x14ac:dyDescent="0.25">
      <c r="A23" s="123"/>
      <c r="B23" s="112" t="s">
        <v>91</v>
      </c>
      <c r="C23" s="124"/>
      <c r="D23" s="249"/>
      <c r="E23" s="249"/>
      <c r="F23" s="125" t="s">
        <v>92</v>
      </c>
      <c r="G23" s="126"/>
      <c r="H23" s="126"/>
      <c r="I23" s="127"/>
      <c r="J23" s="128"/>
      <c r="L23" s="115"/>
    </row>
    <row r="24" spans="1:14" ht="21.95" customHeight="1" x14ac:dyDescent="0.25">
      <c r="A24" s="66"/>
      <c r="B24" s="67"/>
      <c r="C24" s="129"/>
      <c r="D24" s="130"/>
      <c r="E24" s="130"/>
      <c r="F24" s="131"/>
      <c r="G24" s="70"/>
      <c r="H24" s="70"/>
      <c r="I24" s="132"/>
      <c r="J24" s="133"/>
      <c r="L24" s="115"/>
    </row>
    <row r="25" spans="1:14" ht="21.95" customHeight="1" x14ac:dyDescent="0.25">
      <c r="A25" s="66"/>
      <c r="B25" s="67"/>
      <c r="C25" s="129"/>
      <c r="D25" s="130"/>
      <c r="E25" s="130"/>
      <c r="F25" s="131"/>
      <c r="G25" s="70"/>
      <c r="H25" s="70"/>
      <c r="I25" s="132"/>
      <c r="J25" s="133"/>
      <c r="L25" s="115"/>
    </row>
    <row r="26" spans="1:14" s="9" customFormat="1" ht="21.95" customHeight="1" x14ac:dyDescent="0.3">
      <c r="A26" s="250" t="s">
        <v>93</v>
      </c>
      <c r="B26" s="251"/>
      <c r="C26" s="251"/>
      <c r="D26" s="251"/>
      <c r="E26" s="251"/>
      <c r="F26" s="251"/>
      <c r="G26" s="251"/>
      <c r="H26" s="251"/>
      <c r="I26" s="251"/>
      <c r="J26" s="252"/>
      <c r="M26" s="45"/>
      <c r="N26" s="134"/>
    </row>
    <row r="27" spans="1:14" s="9" customFormat="1" ht="20.45" customHeight="1" x14ac:dyDescent="0.3">
      <c r="A27" s="253" t="s">
        <v>94</v>
      </c>
      <c r="B27" s="254"/>
      <c r="C27" s="254"/>
      <c r="D27" s="254"/>
      <c r="E27" s="254"/>
      <c r="F27" s="254"/>
      <c r="G27" s="254"/>
      <c r="H27" s="254"/>
      <c r="I27" s="254"/>
      <c r="J27" s="255"/>
      <c r="M27" s="45"/>
      <c r="N27" s="134"/>
    </row>
    <row r="28" spans="1:14" s="9" customFormat="1" ht="21" customHeight="1" x14ac:dyDescent="0.25">
      <c r="A28" s="256" t="s">
        <v>95</v>
      </c>
      <c r="B28" s="257"/>
      <c r="C28" s="257"/>
      <c r="D28" s="257"/>
      <c r="E28" s="257"/>
      <c r="F28" s="257"/>
      <c r="G28" s="257"/>
      <c r="H28" s="257"/>
      <c r="I28" s="257"/>
      <c r="J28" s="258"/>
      <c r="M28" s="45"/>
      <c r="N28" s="134"/>
    </row>
    <row r="29" spans="1:14" s="9" customFormat="1" ht="21" customHeight="1" x14ac:dyDescent="0.25">
      <c r="A29" s="135"/>
      <c r="B29" s="136"/>
      <c r="C29" s="136"/>
      <c r="D29" s="136"/>
      <c r="E29" s="136"/>
      <c r="F29" s="136"/>
      <c r="G29" s="136"/>
      <c r="H29" s="136"/>
      <c r="I29" s="136"/>
      <c r="J29" s="137"/>
      <c r="M29" s="45"/>
      <c r="N29" s="134"/>
    </row>
    <row r="30" spans="1:14" s="9" customFormat="1" ht="21.75" customHeight="1" x14ac:dyDescent="0.3">
      <c r="A30" s="138"/>
      <c r="B30" s="82"/>
      <c r="C30" s="82"/>
      <c r="D30" s="139"/>
      <c r="E30" s="140"/>
      <c r="F30" s="82"/>
      <c r="G30" s="82"/>
      <c r="H30" s="82"/>
      <c r="I30" s="82"/>
      <c r="J30" s="72"/>
      <c r="M30" s="45"/>
      <c r="N30" s="134"/>
    </row>
    <row r="31" spans="1:14" s="9" customFormat="1" ht="20.100000000000001" customHeight="1" x14ac:dyDescent="0.3">
      <c r="A31" s="138"/>
      <c r="B31" s="63"/>
      <c r="C31" s="141"/>
      <c r="D31" s="142"/>
      <c r="E31" s="142"/>
      <c r="F31" s="142"/>
      <c r="G31" s="139" t="s">
        <v>96</v>
      </c>
      <c r="H31" s="63"/>
      <c r="I31" s="82"/>
      <c r="J31" s="72"/>
      <c r="M31" s="45"/>
      <c r="N31" s="134"/>
    </row>
    <row r="32" spans="1:14" s="9" customFormat="1" ht="20.100000000000001" customHeight="1" x14ac:dyDescent="0.3">
      <c r="A32" s="138"/>
      <c r="B32" s="63"/>
      <c r="C32" s="143"/>
      <c r="D32" s="223"/>
      <c r="E32" s="223"/>
      <c r="F32" s="223"/>
      <c r="G32" s="139"/>
      <c r="H32" s="63"/>
      <c r="I32" s="82"/>
      <c r="J32" s="72"/>
      <c r="M32" s="45"/>
      <c r="N32" s="134"/>
    </row>
    <row r="33" spans="1:14" s="9" customFormat="1" ht="20.25" customHeight="1" x14ac:dyDescent="0.3">
      <c r="A33" s="138"/>
      <c r="B33" s="63"/>
      <c r="C33" s="143"/>
      <c r="D33" s="139"/>
      <c r="E33" s="144"/>
      <c r="F33" s="63"/>
      <c r="G33" s="63"/>
      <c r="H33" s="63"/>
      <c r="I33" s="82"/>
      <c r="J33" s="72"/>
      <c r="M33" s="45"/>
      <c r="N33" s="134"/>
    </row>
    <row r="34" spans="1:14" s="9" customFormat="1" ht="20.100000000000001" customHeight="1" x14ac:dyDescent="0.3">
      <c r="A34" s="138"/>
      <c r="B34" s="63"/>
      <c r="C34" s="141"/>
      <c r="D34" s="142"/>
      <c r="E34" s="142"/>
      <c r="F34" s="142"/>
      <c r="G34" s="139" t="s">
        <v>97</v>
      </c>
      <c r="H34" s="63"/>
      <c r="I34" s="82"/>
      <c r="J34" s="72"/>
    </row>
    <row r="35" spans="1:14" s="9" customFormat="1" ht="20.100000000000001" customHeight="1" x14ac:dyDescent="0.3">
      <c r="A35" s="138"/>
      <c r="B35" s="63"/>
      <c r="C35" s="141"/>
      <c r="D35" s="63"/>
      <c r="E35" s="63"/>
      <c r="F35" s="63"/>
      <c r="G35" s="139"/>
      <c r="H35" s="63"/>
      <c r="I35" s="82"/>
      <c r="J35" s="72"/>
    </row>
    <row r="36" spans="1:14" s="9" customFormat="1" ht="20.100000000000001" customHeight="1" x14ac:dyDescent="0.3">
      <c r="A36" s="138"/>
      <c r="B36" s="63"/>
      <c r="C36" s="141"/>
      <c r="D36" s="63"/>
      <c r="E36" s="63"/>
      <c r="F36" s="63"/>
      <c r="G36" s="139"/>
      <c r="H36" s="63"/>
      <c r="I36" s="82"/>
      <c r="J36" s="72"/>
    </row>
    <row r="37" spans="1:14" s="9" customFormat="1" ht="22.5" customHeight="1" x14ac:dyDescent="0.3">
      <c r="A37" s="145"/>
      <c r="B37" s="63"/>
      <c r="C37" s="143"/>
      <c r="D37" s="142"/>
      <c r="E37" s="142"/>
      <c r="F37" s="142"/>
      <c r="G37" s="139" t="s">
        <v>97</v>
      </c>
      <c r="H37" s="63"/>
      <c r="I37" s="82"/>
      <c r="J37" s="72"/>
    </row>
    <row r="38" spans="1:14" s="9" customFormat="1" ht="19.5" customHeight="1" x14ac:dyDescent="0.3">
      <c r="A38" s="145" t="s">
        <v>98</v>
      </c>
      <c r="B38" s="63"/>
      <c r="C38" s="143"/>
      <c r="D38" s="139"/>
      <c r="E38" s="144"/>
      <c r="F38" s="63"/>
      <c r="G38" s="63"/>
      <c r="H38" s="63"/>
      <c r="I38" s="82"/>
      <c r="J38" s="72"/>
    </row>
    <row r="39" spans="1:14" s="9" customFormat="1" ht="20.100000000000001" customHeight="1" x14ac:dyDescent="0.3">
      <c r="A39" s="138"/>
      <c r="B39" s="63"/>
      <c r="C39" s="141"/>
      <c r="D39" s="67"/>
      <c r="E39" s="67"/>
      <c r="F39" s="67"/>
      <c r="G39" s="67"/>
      <c r="H39" s="67"/>
      <c r="I39" s="82"/>
      <c r="J39" s="72"/>
      <c r="L39" s="45"/>
    </row>
    <row r="40" spans="1:14" s="9" customFormat="1" ht="20.100000000000001" customHeight="1" x14ac:dyDescent="0.3">
      <c r="A40" s="145"/>
      <c r="B40" s="63"/>
      <c r="C40" s="141" t="s">
        <v>99</v>
      </c>
      <c r="D40" s="63"/>
      <c r="E40" s="63"/>
      <c r="F40" s="63"/>
      <c r="G40" s="141" t="s">
        <v>100</v>
      </c>
      <c r="H40" s="63"/>
      <c r="I40" s="82"/>
      <c r="J40" s="72"/>
    </row>
    <row r="41" spans="1:14" ht="18.75" x14ac:dyDescent="0.3">
      <c r="A41" s="145"/>
      <c r="B41" s="63"/>
      <c r="C41" s="141"/>
      <c r="D41" s="63"/>
      <c r="E41" s="63"/>
      <c r="F41" s="63"/>
      <c r="G41" s="141" t="s">
        <v>101</v>
      </c>
      <c r="H41" s="63"/>
      <c r="I41" s="82"/>
      <c r="J41" s="72"/>
    </row>
    <row r="42" spans="1:14" ht="18.75" x14ac:dyDescent="0.3">
      <c r="A42" s="138"/>
      <c r="B42" s="63"/>
      <c r="C42" s="141"/>
      <c r="D42" s="142"/>
      <c r="E42" s="142"/>
      <c r="F42" s="142"/>
      <c r="G42" s="141"/>
      <c r="H42" s="63"/>
      <c r="I42" s="82"/>
      <c r="J42" s="72"/>
    </row>
    <row r="43" spans="1:14" ht="19.5" thickBot="1" x14ac:dyDescent="0.35">
      <c r="A43" s="146"/>
      <c r="B43" s="147"/>
      <c r="C43" s="147"/>
      <c r="D43" s="247"/>
      <c r="E43" s="247"/>
      <c r="F43" s="247"/>
      <c r="G43" s="148"/>
      <c r="H43" s="147"/>
      <c r="I43" s="149"/>
      <c r="J43" s="150"/>
    </row>
    <row r="44" spans="1:14" ht="17.25" thickTop="1" x14ac:dyDescent="0.25"/>
  </sheetData>
  <mergeCells count="32">
    <mergeCell ref="A1:J1"/>
    <mergeCell ref="A2:J2"/>
    <mergeCell ref="G9:H9"/>
    <mergeCell ref="A10:A11"/>
    <mergeCell ref="B10:E11"/>
    <mergeCell ref="I10:J11"/>
    <mergeCell ref="B12:E12"/>
    <mergeCell ref="I12:J12"/>
    <mergeCell ref="B13:E13"/>
    <mergeCell ref="I13:J13"/>
    <mergeCell ref="B14:E14"/>
    <mergeCell ref="I14:J14"/>
    <mergeCell ref="C21:H21"/>
    <mergeCell ref="I21:J21"/>
    <mergeCell ref="B15:E15"/>
    <mergeCell ref="I15:J15"/>
    <mergeCell ref="B16:E16"/>
    <mergeCell ref="I16:J16"/>
    <mergeCell ref="B17:E17"/>
    <mergeCell ref="I17:J17"/>
    <mergeCell ref="B18:E18"/>
    <mergeCell ref="B19:E19"/>
    <mergeCell ref="I19:J19"/>
    <mergeCell ref="G20:H20"/>
    <mergeCell ref="I20:J20"/>
    <mergeCell ref="D43:F43"/>
    <mergeCell ref="D22:E22"/>
    <mergeCell ref="D23:E23"/>
    <mergeCell ref="A26:J26"/>
    <mergeCell ref="A27:J27"/>
    <mergeCell ref="A28:J28"/>
    <mergeCell ref="D32:F32"/>
  </mergeCells>
  <pageMargins left="0.7" right="0.7" top="0.75" bottom="0.75" header="0.3" footer="0.3"/>
  <pageSetup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ปก</vt:lpstr>
      <vt:lpstr>ปร.4</vt:lpstr>
      <vt:lpstr>ปร.5</vt:lpstr>
      <vt:lpstr>ปร.4!Print_Area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2016-09-08T15:41:03Z</cp:lastPrinted>
  <dcterms:created xsi:type="dcterms:W3CDTF">2016-09-08T15:07:41Z</dcterms:created>
  <dcterms:modified xsi:type="dcterms:W3CDTF">2016-09-08T16:10:53Z</dcterms:modified>
</cp:coreProperties>
</file>